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8DE4BA61-6B2C-475F-A7C3-903BBCA154A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4" i="4"/>
  <c r="D89" i="4"/>
  <c r="D85" i="4"/>
  <c r="D81" i="4"/>
  <c r="D78" i="4"/>
  <c r="C104" i="4"/>
  <c r="C100" i="4"/>
  <c r="C97" i="4"/>
  <c r="C93" i="4"/>
  <c r="C90" i="4"/>
  <c r="C86" i="4"/>
  <c r="C82" i="4"/>
  <c r="C78" i="4"/>
  <c r="D74" i="4"/>
  <c r="D103" i="5"/>
  <c r="D100" i="5"/>
  <c r="D97" i="5"/>
  <c r="D93" i="5"/>
  <c r="D88" i="5"/>
  <c r="D80" i="5"/>
  <c r="C101" i="5"/>
  <c r="C93" i="5"/>
  <c r="C90" i="5"/>
  <c r="C87" i="5"/>
  <c r="C81" i="5"/>
  <c r="C74" i="5"/>
  <c r="D101" i="4"/>
  <c r="D97" i="4"/>
  <c r="D93" i="4"/>
  <c r="D90" i="4"/>
  <c r="D87" i="4"/>
  <c r="D84" i="4"/>
  <c r="D80" i="4"/>
  <c r="D76" i="4"/>
  <c r="C102" i="4"/>
  <c r="C99" i="4"/>
  <c r="C94" i="4"/>
  <c r="C92" i="4"/>
  <c r="C88" i="4"/>
  <c r="C83" i="4"/>
  <c r="C76" i="4"/>
  <c r="D101" i="5"/>
  <c r="D96" i="5"/>
  <c r="D90" i="5"/>
  <c r="D87" i="5"/>
  <c r="D81" i="5"/>
  <c r="C103" i="5"/>
  <c r="C100" i="5"/>
  <c r="C97" i="5"/>
  <c r="C91" i="5"/>
  <c r="C86" i="5"/>
  <c r="C80" i="5"/>
  <c r="C75" i="5"/>
  <c r="D103" i="4"/>
  <c r="D98" i="4"/>
  <c r="D95" i="4"/>
  <c r="D91" i="4"/>
  <c r="D86" i="4"/>
  <c r="D83" i="4"/>
  <c r="D79" i="4"/>
  <c r="D75" i="4"/>
  <c r="C101" i="4"/>
  <c r="C98" i="4"/>
  <c r="C95" i="4"/>
  <c r="C91" i="4"/>
  <c r="C87" i="4"/>
  <c r="C84" i="4"/>
  <c r="C80" i="4"/>
  <c r="C79" i="4"/>
  <c r="C75" i="4"/>
  <c r="C74" i="4"/>
  <c r="D102" i="5"/>
  <c r="D92" i="5"/>
  <c r="D86" i="5"/>
  <c r="D75" i="5"/>
  <c r="C102" i="5"/>
  <c r="C96" i="5"/>
  <c r="C92" i="5"/>
  <c r="C88" i="5"/>
  <c r="D74" i="5"/>
  <c r="D104" i="4"/>
  <c r="D100" i="4"/>
  <c r="D96" i="4"/>
  <c r="D92" i="4"/>
  <c r="D88" i="4"/>
  <c r="D82" i="4"/>
  <c r="D77" i="4"/>
  <c r="C103" i="4"/>
  <c r="C96" i="4"/>
  <c r="C89" i="4"/>
  <c r="C85" i="4"/>
  <c r="C81" i="4"/>
  <c r="C77" i="4"/>
  <c r="D91" i="5"/>
  <c r="D35" i="6"/>
  <c r="R76" i="5"/>
  <c r="D76" i="5" s="1"/>
  <c r="N94" i="5"/>
  <c r="D94" i="5" s="1"/>
  <c r="T95" i="5"/>
  <c r="D95" i="5" s="1"/>
  <c r="E98" i="5"/>
  <c r="D98" i="5" s="1"/>
  <c r="E85" i="5"/>
  <c r="D85" i="5" s="1"/>
  <c r="E84" i="5"/>
  <c r="D84" i="5" s="1"/>
  <c r="I104" i="5"/>
  <c r="D104" i="5" s="1"/>
  <c r="E99" i="5"/>
  <c r="D99" i="5" s="1"/>
  <c r="E77" i="5"/>
  <c r="C77" i="5" s="1"/>
  <c r="E83" i="5"/>
  <c r="D83" i="5" s="1"/>
  <c r="N78" i="5"/>
  <c r="D78" i="5" s="1"/>
  <c r="E89" i="5"/>
  <c r="C89" i="5" s="1"/>
  <c r="T79" i="5"/>
  <c r="C79" i="5" s="1"/>
  <c r="E82" i="5"/>
  <c r="C82" i="5" s="1"/>
  <c r="D82" i="5" l="1"/>
  <c r="D77" i="5"/>
  <c r="C104" i="5"/>
  <c r="C98" i="5"/>
  <c r="C95" i="5"/>
  <c r="C84" i="5"/>
  <c r="C78" i="5"/>
  <c r="C76" i="5"/>
  <c r="C94" i="5"/>
  <c r="C83" i="5"/>
  <c r="D89" i="5"/>
  <c r="D79" i="5"/>
  <c r="C99" i="5"/>
  <c r="C85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<sst xmlns="http://schemas.openxmlformats.org/spreadsheetml/2006/main" count="527" uniqueCount="44">
  <si>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</si>
  <si>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</si>
  <si>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May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</si>
  <si>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</si>
  <si>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</si>
  <si>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</si>
  <si>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</si>
  <si>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</si>
  <si>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</si>
  <si>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</si>
  <si>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</si>
  <si>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</si>
  <si>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</si>
  <si>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</si>
  <si>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</si>
  <si>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</si>
  <si>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</si>
  <si>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</si>
  <si>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</si>
  <si>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</si>
  <si>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</si>
  <si>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</si>
  <si>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</si>
  <si>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</si>
  <si>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</si>
  <si>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</si>
  <si>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</si>
  <si>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</si>
  <si>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</si>
  <si>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</si>
  <si>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</si>
  <si>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</si>
  <si>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</si>
  <si>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</si>
  <si>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</si>
  <si>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2024</t>
  </si>
  <si>
    <t>Total</t>
  </si>
  <si>
    <t>Activated aFRR energy UP - May 2024</t>
  </si>
  <si>
    <t>Activated aFRR energy DOWN - May 2024</t>
  </si>
  <si>
    <t>Total Activated aFRR Energy - May 2024</t>
  </si>
  <si>
    <t>Activated mFRR energy UP - May 2024</t>
  </si>
  <si>
    <t>Activated mFRR energy DOWN - May 2024</t>
  </si>
  <si>
    <t>Total Activated mFRR Energy - May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</si>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</sst>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21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45413</v>
      </c>
      <c r="C4" s="5" t="s">
        <v>27</v>
      </c>
      <c r="D4" s="6">
        <v>84.764901960000003</v>
      </c>
      <c r="E4" s="6"/>
      <c r="F4" s="6"/>
      <c r="G4" s="6"/>
      <c r="H4" s="6"/>
      <c r="I4" s="6"/>
      <c r="J4" s="6"/>
      <c r="K4" s="6"/>
      <c r="L4" s="6"/>
      <c r="M4" s="6">
        <v>9.44</v>
      </c>
      <c r="N4" s="6"/>
      <c r="O4" s="6"/>
      <c r="P4" s="6"/>
      <c r="Q4" s="6"/>
      <c r="R4" s="6">
        <v>9.4512869100000003</v>
      </c>
      <c r="S4" s="6">
        <v>9.4495384599999994</v>
      </c>
      <c r="T4" s="6">
        <v>9.4448888899999996</v>
      </c>
      <c r="U4" s="6">
        <v>6.25</v>
      </c>
      <c r="V4" s="6"/>
      <c r="W4" s="6"/>
      <c r="X4" s="6">
        <v>220.70940454000001</v>
      </c>
      <c r="Y4" s="6">
        <v>146.27774898999999</v>
      </c>
      <c r="Z4" s="6">
        <v>78.471563979999999</v>
      </c>
      <c r="AA4" s="7">
        <v>43.419710649999999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>
        <v>13.36</v>
      </c>
      <c r="J5" s="6">
        <v>12.78</v>
      </c>
      <c r="K5" s="6">
        <v>9.11</v>
      </c>
      <c r="L5" s="6">
        <v>2.92</v>
      </c>
      <c r="M5" s="6"/>
      <c r="N5" s="6">
        <v>2.19</v>
      </c>
      <c r="O5" s="6">
        <v>2.19</v>
      </c>
      <c r="P5" s="6"/>
      <c r="Q5" s="6">
        <v>2.19</v>
      </c>
      <c r="R5" s="6"/>
      <c r="S5" s="6"/>
      <c r="T5" s="6"/>
      <c r="U5" s="6"/>
      <c r="V5" s="6">
        <v>13.13</v>
      </c>
      <c r="W5" s="6">
        <v>20.69</v>
      </c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27.594999999999999</v>
      </c>
      <c r="F6" s="6">
        <v>25.02</v>
      </c>
      <c r="G6" s="6">
        <v>22.15</v>
      </c>
      <c r="H6" s="6">
        <v>23.5</v>
      </c>
      <c r="I6" s="6"/>
      <c r="J6" s="6"/>
      <c r="K6" s="6"/>
      <c r="L6" s="6"/>
      <c r="M6" s="6"/>
      <c r="N6" s="6"/>
      <c r="O6" s="6"/>
      <c r="P6" s="6">
        <v>3.645</v>
      </c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82.784999999999997</v>
      </c>
      <c r="F7" s="9">
        <v>75.06</v>
      </c>
      <c r="G7" s="9">
        <v>66.45</v>
      </c>
      <c r="H7" s="9">
        <v>70.5</v>
      </c>
      <c r="I7" s="9"/>
      <c r="J7" s="9"/>
      <c r="K7" s="9"/>
      <c r="L7" s="9"/>
      <c r="M7" s="9"/>
      <c r="N7" s="9"/>
      <c r="O7" s="9"/>
      <c r="P7" s="9">
        <v>10.935</v>
      </c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45414</v>
      </c>
      <c r="C8" s="5" t="s">
        <v>27</v>
      </c>
      <c r="D8" s="6">
        <v>24.04</v>
      </c>
      <c r="E8" s="6">
        <v>19.265000000000001</v>
      </c>
      <c r="F8" s="6"/>
      <c r="G8" s="6"/>
      <c r="H8" s="6">
        <v>16.88</v>
      </c>
      <c r="I8" s="6">
        <v>43.849199779999999</v>
      </c>
      <c r="J8" s="6">
        <v>116.09</v>
      </c>
      <c r="K8" s="6">
        <v>125.19</v>
      </c>
      <c r="L8" s="6">
        <v>86.005335299999999</v>
      </c>
      <c r="M8" s="6">
        <v>40.862733890000001</v>
      </c>
      <c r="N8" s="6">
        <v>10.435</v>
      </c>
      <c r="O8" s="6">
        <v>2.375</v>
      </c>
      <c r="P8" s="6"/>
      <c r="Q8" s="6"/>
      <c r="R8" s="6"/>
      <c r="S8" s="6"/>
      <c r="T8" s="6">
        <v>48.894166669999997</v>
      </c>
      <c r="U8" s="6">
        <v>95.63</v>
      </c>
      <c r="V8" s="6">
        <v>146.25</v>
      </c>
      <c r="W8" s="6">
        <v>165.68665199</v>
      </c>
      <c r="X8" s="6">
        <v>167.73688723000001</v>
      </c>
      <c r="Y8" s="6">
        <v>117.17415210999999</v>
      </c>
      <c r="Z8" s="6">
        <v>101.70832891000001</v>
      </c>
      <c r="AA8" s="7">
        <v>93.413076919999995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>
        <v>0.28000000000000003</v>
      </c>
      <c r="Q9" s="6">
        <v>0.28000000000000003</v>
      </c>
      <c r="R9" s="6">
        <v>0.2</v>
      </c>
      <c r="S9" s="6">
        <v>5.9</v>
      </c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6.6849999999999996</v>
      </c>
      <c r="G10" s="6">
        <v>5.68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>
        <v>20.055</v>
      </c>
      <c r="G11" s="9">
        <v>17.04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45415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82.215000000000003</v>
      </c>
      <c r="R12" s="6">
        <v>78.555000000000007</v>
      </c>
      <c r="S12" s="6"/>
      <c r="T12" s="6"/>
      <c r="U12" s="6">
        <v>101.02</v>
      </c>
      <c r="V12" s="6">
        <v>120.76959184</v>
      </c>
      <c r="W12" s="6">
        <v>153.94612341000001</v>
      </c>
      <c r="X12" s="6">
        <v>168.65754504</v>
      </c>
      <c r="Y12" s="6">
        <v>140.38999999999999</v>
      </c>
      <c r="Z12" s="6">
        <v>121.77</v>
      </c>
      <c r="AA12" s="7">
        <v>109.84307692</v>
      </c>
    </row>
    <row r="13" spans="1:27" x14ac:dyDescent="0.25">
      <c r="A13" s="4"/>
      <c r="B13" s="60"/>
      <c r="C13" s="5" t="s">
        <v>28</v>
      </c>
      <c r="D13" s="6"/>
      <c r="E13" s="6"/>
      <c r="F13" s="6">
        <v>17.489999999999998</v>
      </c>
      <c r="G13" s="6">
        <v>17.54</v>
      </c>
      <c r="H13" s="6">
        <v>17.64</v>
      </c>
      <c r="I13" s="6">
        <v>34.74</v>
      </c>
      <c r="J13" s="6">
        <v>41.73</v>
      </c>
      <c r="K13" s="6">
        <v>42.73</v>
      </c>
      <c r="L13" s="6">
        <v>44.48</v>
      </c>
      <c r="M13" s="6">
        <v>42.19</v>
      </c>
      <c r="N13" s="6">
        <v>23.13</v>
      </c>
      <c r="O13" s="6">
        <v>21.72</v>
      </c>
      <c r="P13" s="6">
        <v>20.65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>
        <v>34.024999999999999</v>
      </c>
      <c r="E14" s="6">
        <v>30.204999999999998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v>31.614999999999998</v>
      </c>
      <c r="T14" s="6">
        <v>34.424999999999997</v>
      </c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>
        <v>102.075</v>
      </c>
      <c r="E15" s="9">
        <v>90.614999999999995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94.844999999999999</v>
      </c>
      <c r="T15" s="9">
        <v>103.27500000000001</v>
      </c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45416</v>
      </c>
      <c r="C16" s="5" t="s">
        <v>27</v>
      </c>
      <c r="D16" s="6">
        <v>115.74593548</v>
      </c>
      <c r="E16" s="6">
        <v>110.01368420999999</v>
      </c>
      <c r="F16" s="6">
        <v>107.2</v>
      </c>
      <c r="G16" s="6">
        <v>108.21</v>
      </c>
      <c r="H16" s="6"/>
      <c r="I16" s="6">
        <v>106.515</v>
      </c>
      <c r="J16" s="6">
        <v>111.97628684</v>
      </c>
      <c r="K16" s="6">
        <v>109.94655738</v>
      </c>
      <c r="L16" s="6">
        <v>80.678767120000003</v>
      </c>
      <c r="M16" s="6">
        <v>68.479290739999996</v>
      </c>
      <c r="N16" s="6">
        <v>53.491999999999997</v>
      </c>
      <c r="O16" s="6">
        <v>32.472000000000001</v>
      </c>
      <c r="P16" s="6">
        <v>13.112723989999999</v>
      </c>
      <c r="Q16" s="6">
        <v>6.4625018900000004</v>
      </c>
      <c r="R16" s="6">
        <v>12.24371429</v>
      </c>
      <c r="S16" s="6">
        <v>32.693714290000003</v>
      </c>
      <c r="T16" s="6">
        <v>60.191571430000003</v>
      </c>
      <c r="U16" s="6">
        <v>97.846720000000005</v>
      </c>
      <c r="V16" s="6">
        <v>121.94906834</v>
      </c>
      <c r="W16" s="6">
        <v>152.37654341999999</v>
      </c>
      <c r="X16" s="6">
        <v>167.87057412999999</v>
      </c>
      <c r="Y16" s="6">
        <v>139.96546814999999</v>
      </c>
      <c r="Z16" s="6">
        <v>111.86199999999999</v>
      </c>
      <c r="AA16" s="7">
        <v>105.42764303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>
        <v>42.68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>
        <v>128.04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45417</v>
      </c>
      <c r="C20" s="5" t="s">
        <v>27</v>
      </c>
      <c r="D20" s="6">
        <v>113.39344262</v>
      </c>
      <c r="E20" s="6">
        <v>105.655</v>
      </c>
      <c r="F20" s="6">
        <v>104.82</v>
      </c>
      <c r="G20" s="6">
        <v>100.27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163.13</v>
      </c>
      <c r="Y20" s="6">
        <v>134.47</v>
      </c>
      <c r="Z20" s="6">
        <v>143.44999999999999</v>
      </c>
      <c r="AA20" s="7">
        <v>130.02000000000001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>
        <v>14.13</v>
      </c>
      <c r="L21" s="6">
        <v>10.039999999999999</v>
      </c>
      <c r="M21" s="6">
        <v>4.9400000000000004</v>
      </c>
      <c r="N21" s="6">
        <v>1.47</v>
      </c>
      <c r="O21" s="6">
        <v>0.2</v>
      </c>
      <c r="P21" s="6">
        <v>0.2</v>
      </c>
      <c r="Q21" s="6">
        <v>0.2</v>
      </c>
      <c r="R21" s="6">
        <v>0.2</v>
      </c>
      <c r="S21" s="6">
        <v>0.2</v>
      </c>
      <c r="T21" s="6">
        <v>4.83</v>
      </c>
      <c r="U21" s="6">
        <v>9.6046875000000007</v>
      </c>
      <c r="V21" s="6">
        <v>25.03526316</v>
      </c>
      <c r="W21" s="6">
        <v>27.95732113</v>
      </c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>
        <v>35.825000000000003</v>
      </c>
      <c r="I22" s="6">
        <v>34.094999999999999</v>
      </c>
      <c r="J22" s="6">
        <v>29.79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>
        <v>107.47499999999999</v>
      </c>
      <c r="I23" s="9">
        <v>102.285</v>
      </c>
      <c r="J23" s="9">
        <v>89.37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45418</v>
      </c>
      <c r="C24" s="5" t="s">
        <v>27</v>
      </c>
      <c r="D24" s="6"/>
      <c r="E24" s="6">
        <v>100.64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41.43</v>
      </c>
      <c r="E25" s="6"/>
      <c r="F25" s="6"/>
      <c r="G25" s="6"/>
      <c r="H25" s="6"/>
      <c r="I25" s="6"/>
      <c r="J25" s="6">
        <v>51.03</v>
      </c>
      <c r="K25" s="6">
        <v>48.466387349999998</v>
      </c>
      <c r="L25" s="6">
        <v>34.273428180000003</v>
      </c>
      <c r="M25" s="6">
        <v>24.2</v>
      </c>
      <c r="N25" s="6">
        <v>19.02</v>
      </c>
      <c r="O25" s="6">
        <v>16.510000000000002</v>
      </c>
      <c r="P25" s="6">
        <v>16.32</v>
      </c>
      <c r="Q25" s="6">
        <v>14.68</v>
      </c>
      <c r="R25" s="6">
        <v>13.92</v>
      </c>
      <c r="S25" s="6">
        <v>16.989999999999998</v>
      </c>
      <c r="T25" s="6">
        <v>23.89410256</v>
      </c>
      <c r="U25" s="6">
        <v>26.42465116</v>
      </c>
      <c r="V25" s="6">
        <v>32.495057660000001</v>
      </c>
      <c r="W25" s="6">
        <v>39.627058820000002</v>
      </c>
      <c r="X25" s="6">
        <v>44.35246403</v>
      </c>
      <c r="Y25" s="6">
        <v>34.61268716</v>
      </c>
      <c r="Z25" s="6">
        <v>32.071243279999997</v>
      </c>
      <c r="AA25" s="7">
        <v>25.33</v>
      </c>
    </row>
    <row r="26" spans="1:27" x14ac:dyDescent="0.25">
      <c r="A26" s="1"/>
      <c r="B26" s="60"/>
      <c r="C26" s="5" t="s">
        <v>29</v>
      </c>
      <c r="D26" s="6"/>
      <c r="E26" s="6"/>
      <c r="F26" s="6">
        <v>38.92</v>
      </c>
      <c r="G26" s="6">
        <v>38.799999999999997</v>
      </c>
      <c r="H26" s="6">
        <v>39.67</v>
      </c>
      <c r="I26" s="6">
        <v>43.22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>
        <v>116.76</v>
      </c>
      <c r="G27" s="9">
        <v>116.4</v>
      </c>
      <c r="H27" s="9">
        <v>119.01</v>
      </c>
      <c r="I27" s="9">
        <v>129.66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45419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25.729064839999999</v>
      </c>
      <c r="E29" s="6">
        <v>23.715</v>
      </c>
      <c r="F29" s="6">
        <v>23.11</v>
      </c>
      <c r="G29" s="6">
        <v>23.66</v>
      </c>
      <c r="H29" s="6">
        <v>23.65</v>
      </c>
      <c r="I29" s="6">
        <v>24.375</v>
      </c>
      <c r="J29" s="6">
        <v>29.204651160000001</v>
      </c>
      <c r="K29" s="6">
        <v>36.21477273</v>
      </c>
      <c r="L29" s="6">
        <v>38.474575059999999</v>
      </c>
      <c r="M29" s="6">
        <v>32.097428630000003</v>
      </c>
      <c r="N29" s="6">
        <v>31.413459339999999</v>
      </c>
      <c r="O29" s="6">
        <v>30.81948423</v>
      </c>
      <c r="P29" s="6">
        <v>27.22283783</v>
      </c>
      <c r="Q29" s="6">
        <v>25.64876173</v>
      </c>
      <c r="R29" s="6">
        <v>24.061690970000001</v>
      </c>
      <c r="S29" s="6">
        <v>28.133623960000001</v>
      </c>
      <c r="T29" s="6">
        <v>24.09</v>
      </c>
      <c r="U29" s="6">
        <v>26.169419749999999</v>
      </c>
      <c r="V29" s="6">
        <v>36.270870870000003</v>
      </c>
      <c r="W29" s="6">
        <v>67.33</v>
      </c>
      <c r="X29" s="6">
        <v>72.650000000000006</v>
      </c>
      <c r="Y29" s="6">
        <v>58.5</v>
      </c>
      <c r="Z29" s="6">
        <v>49.03</v>
      </c>
      <c r="AA29" s="7">
        <v>43.07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45420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28.089010030000001</v>
      </c>
      <c r="E33" s="6">
        <v>22.32</v>
      </c>
      <c r="F33" s="6">
        <v>22.31</v>
      </c>
      <c r="G33" s="6">
        <v>22.79</v>
      </c>
      <c r="H33" s="6">
        <v>23.02</v>
      </c>
      <c r="I33" s="6">
        <v>25.17</v>
      </c>
      <c r="J33" s="6">
        <v>30.34</v>
      </c>
      <c r="K33" s="6">
        <v>41.545012110000002</v>
      </c>
      <c r="L33" s="6">
        <v>33.505502200000002</v>
      </c>
      <c r="M33" s="6">
        <v>28.882206249999999</v>
      </c>
      <c r="N33" s="6">
        <v>26.441268399999998</v>
      </c>
      <c r="O33" s="6">
        <v>24.74413972</v>
      </c>
      <c r="P33" s="6">
        <v>25.91850239</v>
      </c>
      <c r="Q33" s="6">
        <v>24.877589539999999</v>
      </c>
      <c r="R33" s="6">
        <v>21.29599073</v>
      </c>
      <c r="S33" s="6">
        <v>25.52579931</v>
      </c>
      <c r="T33" s="6">
        <v>23.76174529</v>
      </c>
      <c r="U33" s="6">
        <v>28.700721269999999</v>
      </c>
      <c r="V33" s="6">
        <v>31.64326024</v>
      </c>
      <c r="W33" s="6">
        <v>42.777896949999999</v>
      </c>
      <c r="X33" s="6">
        <v>46.138177540000001</v>
      </c>
      <c r="Y33" s="6">
        <v>34.915800429999997</v>
      </c>
      <c r="Z33" s="6">
        <v>30.717242450000001</v>
      </c>
      <c r="AA33" s="7">
        <v>28.246090559999999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45421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83.65313725</v>
      </c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28.399626720000001</v>
      </c>
      <c r="E37" s="6">
        <v>25.515000000000001</v>
      </c>
      <c r="F37" s="6">
        <v>24.06</v>
      </c>
      <c r="G37" s="6">
        <v>23.98</v>
      </c>
      <c r="H37" s="6">
        <v>25.61</v>
      </c>
      <c r="I37" s="6">
        <v>26.08</v>
      </c>
      <c r="J37" s="6">
        <v>47.899335489999999</v>
      </c>
      <c r="K37" s="6">
        <v>42.535532740000001</v>
      </c>
      <c r="L37" s="6">
        <v>21.891082919999999</v>
      </c>
      <c r="M37" s="6">
        <v>5.5683138000000003</v>
      </c>
      <c r="N37" s="6">
        <v>2.4550000000000001</v>
      </c>
      <c r="O37" s="6">
        <v>2.4550000000000001</v>
      </c>
      <c r="P37" s="6">
        <v>2.4550000000000001</v>
      </c>
      <c r="Q37" s="6">
        <v>2.4566666700000002</v>
      </c>
      <c r="R37" s="6">
        <v>2.46</v>
      </c>
      <c r="S37" s="6">
        <v>0.21</v>
      </c>
      <c r="T37" s="6">
        <v>0.3</v>
      </c>
      <c r="U37" s="6"/>
      <c r="V37" s="6">
        <v>27.57337368</v>
      </c>
      <c r="W37" s="6">
        <v>37.934399999999997</v>
      </c>
      <c r="X37" s="6">
        <v>43.464399999999998</v>
      </c>
      <c r="Y37" s="6">
        <v>43.543229760000003</v>
      </c>
      <c r="Z37" s="6">
        <v>29.649014829999999</v>
      </c>
      <c r="AA37" s="7">
        <v>25.395833329999999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45422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>
        <v>132.66727836000001</v>
      </c>
      <c r="M40" s="6">
        <v>84.49</v>
      </c>
      <c r="N40" s="6">
        <v>22.29</v>
      </c>
      <c r="O40" s="6">
        <v>21.46</v>
      </c>
      <c r="P40" s="6">
        <v>21.46</v>
      </c>
      <c r="Q40" s="6">
        <v>21.46</v>
      </c>
      <c r="R40" s="6"/>
      <c r="S40" s="6">
        <v>20.61</v>
      </c>
      <c r="T40" s="6">
        <v>80.11</v>
      </c>
      <c r="U40" s="6">
        <v>120</v>
      </c>
      <c r="V40" s="6">
        <v>150.19999999999999</v>
      </c>
      <c r="W40" s="6"/>
      <c r="X40" s="6"/>
      <c r="Y40" s="6">
        <v>190.41</v>
      </c>
      <c r="Z40" s="6">
        <v>128.61000000000001</v>
      </c>
      <c r="AA40" s="7">
        <v>131.93</v>
      </c>
    </row>
    <row r="41" spans="1:27" x14ac:dyDescent="0.25">
      <c r="A41" s="1"/>
      <c r="B41" s="60"/>
      <c r="C41" s="5" t="s">
        <v>28</v>
      </c>
      <c r="D41" s="6">
        <v>25.585000000000001</v>
      </c>
      <c r="E41" s="6">
        <v>23.36</v>
      </c>
      <c r="F41" s="6">
        <v>21.16</v>
      </c>
      <c r="G41" s="6">
        <v>20.329999999999998</v>
      </c>
      <c r="H41" s="6">
        <v>20.6</v>
      </c>
      <c r="I41" s="6">
        <v>25.39</v>
      </c>
      <c r="J41" s="6">
        <v>32.024999999999999</v>
      </c>
      <c r="K41" s="6">
        <v>31.505111110000001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66.34</v>
      </c>
      <c r="X41" s="6">
        <v>81.52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v>8.27</v>
      </c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24.81</v>
      </c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45423</v>
      </c>
      <c r="C44" s="5" t="s">
        <v>27</v>
      </c>
      <c r="D44" s="6">
        <v>138.13999999999999</v>
      </c>
      <c r="E44" s="6">
        <v>116.43</v>
      </c>
      <c r="F44" s="6">
        <v>111.23</v>
      </c>
      <c r="G44" s="6"/>
      <c r="H44" s="6"/>
      <c r="I44" s="6"/>
      <c r="J44" s="6"/>
      <c r="K44" s="6"/>
      <c r="L44" s="6"/>
      <c r="M44" s="6"/>
      <c r="N44" s="6">
        <v>25.475479450000002</v>
      </c>
      <c r="O44" s="6">
        <v>25.48</v>
      </c>
      <c r="P44" s="6"/>
      <c r="Q44" s="6">
        <v>25.47</v>
      </c>
      <c r="R44" s="6">
        <v>25.47</v>
      </c>
      <c r="S44" s="6">
        <v>25.47</v>
      </c>
      <c r="T44" s="6">
        <v>25.473883499999999</v>
      </c>
      <c r="U44" s="6">
        <v>42.176557379999998</v>
      </c>
      <c r="V44" s="6">
        <v>131.55000000000001</v>
      </c>
      <c r="W44" s="6">
        <v>159.87</v>
      </c>
      <c r="X44" s="6">
        <v>216.96762697</v>
      </c>
      <c r="Y44" s="6">
        <v>202.59022497999999</v>
      </c>
      <c r="Z44" s="6">
        <v>113.41429212</v>
      </c>
      <c r="AA44" s="7">
        <v>99.314603169999998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>
        <v>24.73</v>
      </c>
      <c r="K45" s="6">
        <v>22.89</v>
      </c>
      <c r="L45" s="6">
        <v>16.34</v>
      </c>
      <c r="M45" s="6">
        <v>2.0299999999999998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>
        <v>42.284999999999997</v>
      </c>
      <c r="H46" s="6">
        <v>42.664999999999999</v>
      </c>
      <c r="I46" s="6">
        <v>43.395000000000003</v>
      </c>
      <c r="J46" s="6"/>
      <c r="K46" s="6"/>
      <c r="L46" s="6"/>
      <c r="M46" s="6"/>
      <c r="N46" s="6"/>
      <c r="O46" s="6"/>
      <c r="P46" s="6">
        <v>9.8149999999999995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>
        <v>126.855</v>
      </c>
      <c r="H47" s="9">
        <v>127.995</v>
      </c>
      <c r="I47" s="9">
        <v>130.185</v>
      </c>
      <c r="J47" s="9"/>
      <c r="K47" s="9"/>
      <c r="L47" s="9"/>
      <c r="M47" s="9"/>
      <c r="N47" s="9"/>
      <c r="O47" s="9"/>
      <c r="P47" s="9">
        <v>29.445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45424</v>
      </c>
      <c r="C48" s="5" t="s">
        <v>27</v>
      </c>
      <c r="D48" s="6">
        <v>89.322644350000004</v>
      </c>
      <c r="E48" s="6">
        <v>68.154092070000004</v>
      </c>
      <c r="F48" s="6"/>
      <c r="G48" s="6"/>
      <c r="H48" s="6">
        <v>57.615000000000002</v>
      </c>
      <c r="I48" s="6">
        <v>54.164999999999999</v>
      </c>
      <c r="J48" s="6"/>
      <c r="K48" s="6"/>
      <c r="L48" s="6"/>
      <c r="M48" s="6"/>
      <c r="N48" s="6"/>
      <c r="O48" s="6"/>
      <c r="P48" s="6"/>
      <c r="Q48" s="6">
        <v>40.943953489999998</v>
      </c>
      <c r="R48" s="6">
        <v>40.953014459999999</v>
      </c>
      <c r="S48" s="6">
        <v>40.955934069999998</v>
      </c>
      <c r="T48" s="6">
        <v>40.950307690000002</v>
      </c>
      <c r="U48" s="6">
        <v>40.950307690000002</v>
      </c>
      <c r="V48" s="6">
        <v>78.870307690000004</v>
      </c>
      <c r="W48" s="6">
        <v>117.37005464000001</v>
      </c>
      <c r="X48" s="6">
        <v>217.42429615</v>
      </c>
      <c r="Y48" s="6">
        <v>123.35681934999999</v>
      </c>
      <c r="Z48" s="6">
        <v>95.226798029999998</v>
      </c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>
        <v>1.44</v>
      </c>
      <c r="L49" s="6">
        <v>0.71</v>
      </c>
      <c r="M49" s="6">
        <v>9.4600000000000009</v>
      </c>
      <c r="N49" s="6">
        <v>9.4600000000000009</v>
      </c>
      <c r="O49" s="6">
        <v>9.4600000000000009</v>
      </c>
      <c r="P49" s="6">
        <v>9.4600000000000009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21.675000000000001</v>
      </c>
      <c r="G50" s="6">
        <v>19.93</v>
      </c>
      <c r="H50" s="6"/>
      <c r="I50" s="6"/>
      <c r="J50" s="6">
        <v>8.8049999999999997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>
        <v>48.314999999999998</v>
      </c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65.025000000000006</v>
      </c>
      <c r="G51" s="9">
        <v>59.79</v>
      </c>
      <c r="H51" s="9"/>
      <c r="I51" s="9"/>
      <c r="J51" s="9">
        <v>26.414999999999999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>
        <v>144.94499999999999</v>
      </c>
    </row>
    <row r="52" spans="1:27" ht="15.75" thickTop="1" x14ac:dyDescent="0.25">
      <c r="A52" s="4"/>
      <c r="B52" s="59">
        <v>45425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>
        <v>0.21</v>
      </c>
      <c r="Q52" s="6"/>
      <c r="R52" s="6"/>
      <c r="S52" s="6"/>
      <c r="T52" s="6"/>
      <c r="U52" s="6"/>
      <c r="V52" s="6"/>
      <c r="W52" s="6"/>
      <c r="X52" s="6">
        <v>300.39</v>
      </c>
      <c r="Y52" s="6">
        <v>244.58</v>
      </c>
      <c r="Z52" s="6">
        <v>136.35</v>
      </c>
      <c r="AA52" s="7">
        <v>107.75</v>
      </c>
    </row>
    <row r="53" spans="1:27" x14ac:dyDescent="0.25">
      <c r="A53" s="1"/>
      <c r="B53" s="60"/>
      <c r="C53" s="5" t="s">
        <v>28</v>
      </c>
      <c r="D53" s="6">
        <v>56.78</v>
      </c>
      <c r="E53" s="6">
        <v>29.58</v>
      </c>
      <c r="F53" s="6">
        <v>22.26</v>
      </c>
      <c r="G53" s="6">
        <v>22.52</v>
      </c>
      <c r="H53" s="6">
        <v>29.78</v>
      </c>
      <c r="I53" s="6"/>
      <c r="J53" s="6"/>
      <c r="K53" s="6"/>
      <c r="L53" s="6">
        <v>22.65</v>
      </c>
      <c r="M53" s="6">
        <v>10.63</v>
      </c>
      <c r="N53" s="6">
        <v>0.21</v>
      </c>
      <c r="O53" s="6">
        <v>0.2</v>
      </c>
      <c r="P53" s="6"/>
      <c r="Q53" s="6"/>
      <c r="R53" s="6"/>
      <c r="S53" s="6"/>
      <c r="T53" s="6"/>
      <c r="U53" s="6">
        <v>21.93</v>
      </c>
      <c r="V53" s="6">
        <v>30.74</v>
      </c>
      <c r="W53" s="6">
        <v>45.087021280000002</v>
      </c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>
        <v>42.11</v>
      </c>
      <c r="J54" s="6">
        <v>63.435000000000002</v>
      </c>
      <c r="K54" s="6">
        <v>52.14</v>
      </c>
      <c r="L54" s="6"/>
      <c r="M54" s="6"/>
      <c r="N54" s="6"/>
      <c r="O54" s="6"/>
      <c r="P54" s="6"/>
      <c r="Q54" s="6">
        <v>0.1</v>
      </c>
      <c r="R54" s="6">
        <v>0.1</v>
      </c>
      <c r="S54" s="6">
        <v>0.1</v>
      </c>
      <c r="T54" s="6">
        <v>0.1</v>
      </c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>
        <v>126.33</v>
      </c>
      <c r="J55" s="9">
        <v>190.30500000000001</v>
      </c>
      <c r="K55" s="9">
        <v>156.41999999999999</v>
      </c>
      <c r="L55" s="9"/>
      <c r="M55" s="9"/>
      <c r="N55" s="9"/>
      <c r="O55" s="9"/>
      <c r="P55" s="9"/>
      <c r="Q55" s="9">
        <v>0.3</v>
      </c>
      <c r="R55" s="9">
        <v>0.3</v>
      </c>
      <c r="S55" s="9">
        <v>0.3</v>
      </c>
      <c r="T55" s="9">
        <v>0.3</v>
      </c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45426</v>
      </c>
      <c r="C56" s="5" t="s">
        <v>27</v>
      </c>
      <c r="D56" s="6">
        <v>83.05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22.34</v>
      </c>
      <c r="P56" s="6">
        <v>22.34</v>
      </c>
      <c r="Q56" s="6">
        <v>23.512366010000001</v>
      </c>
      <c r="R56" s="6">
        <v>23.020460780000001</v>
      </c>
      <c r="S56" s="6">
        <v>22.900129249999999</v>
      </c>
      <c r="T56" s="6">
        <v>22.355</v>
      </c>
      <c r="U56" s="6">
        <v>51.56</v>
      </c>
      <c r="V56" s="6">
        <v>134.03</v>
      </c>
      <c r="W56" s="6">
        <v>236.01</v>
      </c>
      <c r="X56" s="6">
        <v>231.53</v>
      </c>
      <c r="Y56" s="6">
        <v>213.06</v>
      </c>
      <c r="Z56" s="6">
        <v>130.79</v>
      </c>
      <c r="AA56" s="7">
        <v>127.58</v>
      </c>
    </row>
    <row r="57" spans="1:27" x14ac:dyDescent="0.25">
      <c r="A57" s="1"/>
      <c r="B57" s="60"/>
      <c r="C57" s="5" t="s">
        <v>28</v>
      </c>
      <c r="D57" s="6"/>
      <c r="E57" s="6">
        <v>12.22</v>
      </c>
      <c r="F57" s="6">
        <v>10.37</v>
      </c>
      <c r="G57" s="6">
        <v>5.63</v>
      </c>
      <c r="H57" s="6">
        <v>11.2</v>
      </c>
      <c r="I57" s="6">
        <v>19.52</v>
      </c>
      <c r="J57" s="6"/>
      <c r="K57" s="6"/>
      <c r="L57" s="6">
        <v>11.48</v>
      </c>
      <c r="M57" s="6">
        <v>0.2</v>
      </c>
      <c r="N57" s="6">
        <v>5.17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>
        <v>55.884999999999998</v>
      </c>
      <c r="K58" s="6">
        <v>39.994999999999997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>
        <v>167.655</v>
      </c>
      <c r="K59" s="9">
        <v>119.985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45427</v>
      </c>
      <c r="C60" s="5" t="s">
        <v>27</v>
      </c>
      <c r="D60" s="6">
        <v>137.12</v>
      </c>
      <c r="E60" s="6">
        <v>123.61</v>
      </c>
      <c r="F60" s="6">
        <v>119.93</v>
      </c>
      <c r="G60" s="6">
        <v>120.03</v>
      </c>
      <c r="H60" s="6">
        <v>116.86</v>
      </c>
      <c r="I60" s="6">
        <v>82.24</v>
      </c>
      <c r="J60" s="6">
        <v>131.68</v>
      </c>
      <c r="K60" s="6">
        <v>125.44775773000001</v>
      </c>
      <c r="L60" s="6">
        <v>111.60874591</v>
      </c>
      <c r="M60" s="6">
        <v>52.597266390000001</v>
      </c>
      <c r="N60" s="6">
        <v>27.542513929999998</v>
      </c>
      <c r="O60" s="6">
        <v>27.546670370000001</v>
      </c>
      <c r="P60" s="6">
        <v>27.36478151</v>
      </c>
      <c r="Q60" s="6">
        <v>27.181786370000001</v>
      </c>
      <c r="R60" s="6">
        <v>27.177833039999999</v>
      </c>
      <c r="S60" s="6">
        <v>1.78612755</v>
      </c>
      <c r="T60" s="6">
        <v>40.680517350000002</v>
      </c>
      <c r="U60" s="6">
        <v>84.479349589999998</v>
      </c>
      <c r="V60" s="6">
        <v>125.0171134</v>
      </c>
      <c r="W60" s="6">
        <v>174.43137715</v>
      </c>
      <c r="X60" s="6">
        <v>208.47</v>
      </c>
      <c r="Y60" s="6">
        <v>175.61</v>
      </c>
      <c r="Z60" s="6">
        <v>113.88</v>
      </c>
      <c r="AA60" s="7">
        <v>112.53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45428</v>
      </c>
      <c r="C64" s="5" t="s">
        <v>27</v>
      </c>
      <c r="D64" s="6">
        <v>86.28</v>
      </c>
      <c r="E64" s="6"/>
      <c r="F64" s="6"/>
      <c r="G64" s="6"/>
      <c r="H64" s="6">
        <v>59.55</v>
      </c>
      <c r="I64" s="6">
        <v>86.18</v>
      </c>
      <c r="J64" s="6">
        <v>125.19</v>
      </c>
      <c r="K64" s="6">
        <v>155.47079572000001</v>
      </c>
      <c r="L64" s="6">
        <v>116.28899165</v>
      </c>
      <c r="M64" s="6">
        <v>74.312243600000002</v>
      </c>
      <c r="N64" s="6">
        <v>15.17370129</v>
      </c>
      <c r="O64" s="6">
        <v>7.6058384300000004</v>
      </c>
      <c r="P64" s="6">
        <v>0.23937711</v>
      </c>
      <c r="Q64" s="6">
        <v>10.39227678</v>
      </c>
      <c r="R64" s="6">
        <v>19.763625950000002</v>
      </c>
      <c r="S64" s="6">
        <v>52.745536520000002</v>
      </c>
      <c r="T64" s="6">
        <v>59.158161399999997</v>
      </c>
      <c r="U64" s="6">
        <v>88.328571429999997</v>
      </c>
      <c r="V64" s="6">
        <v>128.97594199</v>
      </c>
      <c r="W64" s="6">
        <v>187.89628085000001</v>
      </c>
      <c r="X64" s="6">
        <v>205.32468054</v>
      </c>
      <c r="Y64" s="6">
        <v>202.72197674</v>
      </c>
      <c r="Z64" s="6">
        <v>114.85231707</v>
      </c>
      <c r="AA64" s="7">
        <v>106.01034395000001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>
        <v>30.484999999999999</v>
      </c>
      <c r="F66" s="6">
        <v>24.99</v>
      </c>
      <c r="G66" s="6">
        <v>27.9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>
        <v>91.454999999999998</v>
      </c>
      <c r="F67" s="9">
        <v>74.97</v>
      </c>
      <c r="G67" s="9">
        <v>83.7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45429</v>
      </c>
      <c r="C68" s="5" t="s">
        <v>27</v>
      </c>
      <c r="D68" s="6">
        <v>101.80438202000001</v>
      </c>
      <c r="E68" s="6"/>
      <c r="F68" s="6"/>
      <c r="G68" s="6"/>
      <c r="H68" s="6"/>
      <c r="I68" s="6"/>
      <c r="J68" s="6">
        <v>143.79499999999999</v>
      </c>
      <c r="K68" s="6">
        <v>178.48500000000001</v>
      </c>
      <c r="L68" s="6">
        <v>157.66499999999999</v>
      </c>
      <c r="M68" s="6">
        <v>139.61068682000001</v>
      </c>
      <c r="N68" s="6">
        <v>127.98571429</v>
      </c>
      <c r="O68" s="6">
        <v>110.83322835</v>
      </c>
      <c r="P68" s="6">
        <v>84.541666669999998</v>
      </c>
      <c r="Q68" s="6">
        <v>67.055767349999996</v>
      </c>
      <c r="R68" s="6">
        <v>78.16</v>
      </c>
      <c r="S68" s="6">
        <v>83.47</v>
      </c>
      <c r="T68" s="6"/>
      <c r="U68" s="6"/>
      <c r="V68" s="6"/>
      <c r="W68" s="6"/>
      <c r="X68" s="6">
        <v>223.86</v>
      </c>
      <c r="Y68" s="6">
        <v>160.30000000000001</v>
      </c>
      <c r="Z68" s="6">
        <v>149.85</v>
      </c>
      <c r="AA68" s="7">
        <v>137.61000000000001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20.149999999999999</v>
      </c>
      <c r="U69" s="6">
        <v>28.46</v>
      </c>
      <c r="V69" s="6">
        <v>30.28</v>
      </c>
      <c r="W69" s="6">
        <v>44.22</v>
      </c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>
        <v>35.075000000000003</v>
      </c>
      <c r="F70" s="6">
        <v>34.914999999999999</v>
      </c>
      <c r="G70" s="6">
        <v>34.104999999999997</v>
      </c>
      <c r="H70" s="6">
        <v>34.854999999999997</v>
      </c>
      <c r="I70" s="6">
        <v>36.03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>
        <v>105.22499999999999</v>
      </c>
      <c r="F71" s="9">
        <v>104.745</v>
      </c>
      <c r="G71" s="9">
        <v>102.315</v>
      </c>
      <c r="H71" s="9">
        <v>104.565</v>
      </c>
      <c r="I71" s="9">
        <v>108.09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45430</v>
      </c>
      <c r="C72" s="5" t="s">
        <v>27</v>
      </c>
      <c r="D72" s="6"/>
      <c r="E72" s="6">
        <v>102.25</v>
      </c>
      <c r="F72" s="6">
        <v>94.85</v>
      </c>
      <c r="G72" s="6">
        <v>87.21</v>
      </c>
      <c r="H72" s="6">
        <v>91.34</v>
      </c>
      <c r="I72" s="6">
        <v>97.91</v>
      </c>
      <c r="J72" s="6">
        <v>96.703442620000004</v>
      </c>
      <c r="K72" s="6">
        <v>94.371603050000004</v>
      </c>
      <c r="L72" s="6">
        <v>84.983069839999999</v>
      </c>
      <c r="M72" s="6">
        <v>63.228697500000003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0.21</v>
      </c>
      <c r="P73" s="6">
        <v>7.75</v>
      </c>
      <c r="Q73" s="6">
        <v>7.75</v>
      </c>
      <c r="R73" s="6"/>
      <c r="S73" s="6">
        <v>7.75</v>
      </c>
      <c r="T73" s="6">
        <v>7.7548387099999996</v>
      </c>
      <c r="U73" s="6">
        <v>15.295869570000001</v>
      </c>
      <c r="V73" s="6">
        <v>35.614589449999997</v>
      </c>
      <c r="W73" s="6">
        <v>35.259167259999998</v>
      </c>
      <c r="X73" s="6">
        <v>42.33</v>
      </c>
      <c r="Y73" s="6">
        <v>37.35</v>
      </c>
      <c r="Z73" s="6">
        <v>50.22</v>
      </c>
      <c r="AA73" s="7">
        <v>49.22</v>
      </c>
    </row>
    <row r="74" spans="1:27" x14ac:dyDescent="0.25">
      <c r="A74" s="1"/>
      <c r="B74" s="60"/>
      <c r="C74" s="5" t="s">
        <v>29</v>
      </c>
      <c r="D74" s="6">
        <v>53.055</v>
      </c>
      <c r="E74" s="6"/>
      <c r="F74" s="6"/>
      <c r="G74" s="6"/>
      <c r="H74" s="6"/>
      <c r="I74" s="6"/>
      <c r="J74" s="6"/>
      <c r="K74" s="6"/>
      <c r="L74" s="6"/>
      <c r="M74" s="6"/>
      <c r="N74" s="6">
        <v>4.7149999999999999</v>
      </c>
      <c r="O74" s="6"/>
      <c r="P74" s="6"/>
      <c r="Q74" s="6"/>
      <c r="R74" s="6">
        <v>12.914999999999999</v>
      </c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>
        <v>159.16499999999999</v>
      </c>
      <c r="E75" s="9"/>
      <c r="F75" s="9"/>
      <c r="G75" s="9"/>
      <c r="H75" s="9"/>
      <c r="I75" s="9"/>
      <c r="J75" s="9"/>
      <c r="K75" s="9"/>
      <c r="L75" s="9"/>
      <c r="M75" s="9"/>
      <c r="N75" s="9">
        <v>14.145</v>
      </c>
      <c r="O75" s="9"/>
      <c r="P75" s="9"/>
      <c r="Q75" s="9"/>
      <c r="R75" s="9">
        <v>38.744999999999997</v>
      </c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45431</v>
      </c>
      <c r="C76" s="5" t="s">
        <v>27</v>
      </c>
      <c r="D76" s="6"/>
      <c r="E76" s="6"/>
      <c r="F76" s="6"/>
      <c r="G76" s="6"/>
      <c r="H76" s="6"/>
      <c r="I76" s="6"/>
      <c r="J76" s="6"/>
      <c r="K76" s="6">
        <v>89.875</v>
      </c>
      <c r="L76" s="6">
        <v>58.608626600000001</v>
      </c>
      <c r="M76" s="6">
        <v>88.27</v>
      </c>
      <c r="N76" s="6">
        <v>88.281684209999995</v>
      </c>
      <c r="O76" s="6">
        <v>88.274358800000002</v>
      </c>
      <c r="P76" s="6">
        <v>88.264772730000004</v>
      </c>
      <c r="Q76" s="6">
        <v>88.264630350000004</v>
      </c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44.49</v>
      </c>
      <c r="E77" s="6">
        <v>32.637575759999997</v>
      </c>
      <c r="F77" s="6">
        <v>30.72050114</v>
      </c>
      <c r="G77" s="6">
        <v>25.22</v>
      </c>
      <c r="H77" s="6">
        <v>24.92</v>
      </c>
      <c r="I77" s="6"/>
      <c r="J77" s="6"/>
      <c r="K77" s="6"/>
      <c r="L77" s="6"/>
      <c r="M77" s="6"/>
      <c r="N77" s="6"/>
      <c r="O77" s="6"/>
      <c r="P77" s="6"/>
      <c r="Q77" s="6"/>
      <c r="R77" s="6">
        <v>20.38</v>
      </c>
      <c r="S77" s="6">
        <v>20.38</v>
      </c>
      <c r="T77" s="6">
        <v>20.38</v>
      </c>
      <c r="U77" s="6">
        <v>32.728812329999997</v>
      </c>
      <c r="V77" s="6">
        <v>27.22</v>
      </c>
      <c r="W77" s="6">
        <v>40.533053889999998</v>
      </c>
      <c r="X77" s="6">
        <v>51.207857140000002</v>
      </c>
      <c r="Y77" s="6">
        <v>40.784543079999999</v>
      </c>
      <c r="Z77" s="6">
        <v>31.731854299999998</v>
      </c>
      <c r="AA77" s="7">
        <v>42.36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>
        <v>38.924999999999997</v>
      </c>
      <c r="J78" s="6">
        <v>36.5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/>
      <c r="I79" s="9">
        <v>116.77500000000001</v>
      </c>
      <c r="J79" s="9">
        <v>109.5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45432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>
        <v>39.055999999999997</v>
      </c>
      <c r="N80" s="6">
        <v>13.96069767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27.18</v>
      </c>
      <c r="E81" s="6">
        <v>25.52</v>
      </c>
      <c r="F81" s="6">
        <v>24.98</v>
      </c>
      <c r="G81" s="6">
        <v>24.84</v>
      </c>
      <c r="H81" s="6">
        <v>25.46</v>
      </c>
      <c r="I81" s="6">
        <v>26.85</v>
      </c>
      <c r="J81" s="6">
        <v>34.076352980000003</v>
      </c>
      <c r="K81" s="6">
        <v>31.24454545</v>
      </c>
      <c r="L81" s="6">
        <v>20.734428569999999</v>
      </c>
      <c r="M81" s="6"/>
      <c r="N81" s="6"/>
      <c r="O81" s="6">
        <v>1.86</v>
      </c>
      <c r="P81" s="6">
        <v>0.25</v>
      </c>
      <c r="Q81" s="6">
        <v>3.8696519500000002</v>
      </c>
      <c r="R81" s="6">
        <v>3.98420883</v>
      </c>
      <c r="S81" s="6">
        <v>10.731013989999999</v>
      </c>
      <c r="T81" s="6">
        <v>22.335326460000001</v>
      </c>
      <c r="U81" s="6">
        <v>38.244318560000004</v>
      </c>
      <c r="V81" s="6">
        <v>31.25</v>
      </c>
      <c r="W81" s="6">
        <v>40.5</v>
      </c>
      <c r="X81" s="6">
        <v>46.01876566</v>
      </c>
      <c r="Y81" s="6">
        <v>38.54</v>
      </c>
      <c r="Z81" s="6">
        <v>30.75</v>
      </c>
      <c r="AA81" s="7">
        <v>33.878849750000001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45433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155.81</v>
      </c>
      <c r="L84" s="6">
        <v>123.80428571</v>
      </c>
      <c r="M84" s="6">
        <v>109.33396263</v>
      </c>
      <c r="N84" s="6"/>
      <c r="O84" s="6"/>
      <c r="P84" s="6"/>
      <c r="Q84" s="6"/>
      <c r="R84" s="6"/>
      <c r="S84" s="6"/>
      <c r="T84" s="6"/>
      <c r="U84" s="6">
        <v>126.74425827</v>
      </c>
      <c r="V84" s="6">
        <v>149.44999999999999</v>
      </c>
      <c r="W84" s="6"/>
      <c r="X84" s="6"/>
      <c r="Y84" s="6"/>
      <c r="Z84" s="6"/>
      <c r="AA84" s="7">
        <v>137.12</v>
      </c>
    </row>
    <row r="85" spans="1:27" x14ac:dyDescent="0.25">
      <c r="A85" s="1"/>
      <c r="B85" s="60"/>
      <c r="C85" s="5" t="s">
        <v>28</v>
      </c>
      <c r="D85" s="6">
        <v>26.15</v>
      </c>
      <c r="E85" s="6">
        <v>22.79</v>
      </c>
      <c r="F85" s="6"/>
      <c r="G85" s="6">
        <v>22.06</v>
      </c>
      <c r="H85" s="6">
        <v>20.98</v>
      </c>
      <c r="I85" s="6"/>
      <c r="J85" s="6"/>
      <c r="K85" s="6"/>
      <c r="L85" s="6"/>
      <c r="M85" s="6"/>
      <c r="N85" s="6"/>
      <c r="O85" s="6">
        <v>17.02</v>
      </c>
      <c r="P85" s="6">
        <v>10.84</v>
      </c>
      <c r="Q85" s="6">
        <v>24.026916740000001</v>
      </c>
      <c r="R85" s="6">
        <v>28.208284729999999</v>
      </c>
      <c r="S85" s="6">
        <v>21.95</v>
      </c>
      <c r="T85" s="6">
        <v>25.12</v>
      </c>
      <c r="U85" s="6"/>
      <c r="V85" s="6"/>
      <c r="W85" s="6">
        <v>68.58</v>
      </c>
      <c r="X85" s="6">
        <v>70.545927550000002</v>
      </c>
      <c r="Y85" s="6">
        <v>41.972406020000001</v>
      </c>
      <c r="Z85" s="6">
        <v>29.19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35.924999999999997</v>
      </c>
      <c r="G86" s="6"/>
      <c r="H86" s="6"/>
      <c r="I86" s="6">
        <v>39.725000000000001</v>
      </c>
      <c r="J86" s="6">
        <v>53.08</v>
      </c>
      <c r="K86" s="6"/>
      <c r="L86" s="6"/>
      <c r="M86" s="6"/>
      <c r="N86" s="6">
        <v>34.545000000000002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107.77500000000001</v>
      </c>
      <c r="G87" s="9"/>
      <c r="H87" s="9"/>
      <c r="I87" s="9">
        <v>119.175</v>
      </c>
      <c r="J87" s="9">
        <v>159.24</v>
      </c>
      <c r="K87" s="9"/>
      <c r="L87" s="9"/>
      <c r="M87" s="9"/>
      <c r="N87" s="9">
        <v>103.63500000000001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45434</v>
      </c>
      <c r="C88" s="5" t="s">
        <v>27</v>
      </c>
      <c r="D88" s="6"/>
      <c r="E88" s="6">
        <v>100.17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>
        <v>73.850627399999993</v>
      </c>
      <c r="R88" s="6">
        <v>78.724887730000006</v>
      </c>
      <c r="S88" s="6">
        <v>100.19958441999999</v>
      </c>
      <c r="T88" s="6">
        <v>118.64975</v>
      </c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>
        <v>30.61</v>
      </c>
      <c r="M89" s="6"/>
      <c r="N89" s="6"/>
      <c r="O89" s="6"/>
      <c r="P89" s="6"/>
      <c r="Q89" s="6"/>
      <c r="R89" s="6"/>
      <c r="S89" s="6"/>
      <c r="T89" s="6"/>
      <c r="U89" s="6">
        <v>50.95</v>
      </c>
      <c r="V89" s="6">
        <v>52.22</v>
      </c>
      <c r="W89" s="6">
        <v>50.356760749999999</v>
      </c>
      <c r="X89" s="6">
        <v>46.97</v>
      </c>
      <c r="Y89" s="6">
        <v>53.379284370000001</v>
      </c>
      <c r="Z89" s="6">
        <v>52.37</v>
      </c>
      <c r="AA89" s="7">
        <v>27.288219179999999</v>
      </c>
    </row>
    <row r="90" spans="1:27" x14ac:dyDescent="0.25">
      <c r="A90" s="1"/>
      <c r="B90" s="60"/>
      <c r="C90" s="5" t="s">
        <v>29</v>
      </c>
      <c r="D90" s="6">
        <v>40.215000000000003</v>
      </c>
      <c r="E90" s="6"/>
      <c r="F90" s="6">
        <v>32.42</v>
      </c>
      <c r="G90" s="6">
        <v>29.324999999999999</v>
      </c>
      <c r="H90" s="6">
        <v>29.295000000000002</v>
      </c>
      <c r="I90" s="6">
        <v>34.96</v>
      </c>
      <c r="J90" s="6">
        <v>50.865000000000002</v>
      </c>
      <c r="K90" s="6">
        <v>51.104999999999997</v>
      </c>
      <c r="L90" s="6"/>
      <c r="M90" s="6">
        <v>42.055</v>
      </c>
      <c r="N90" s="6">
        <v>37.1</v>
      </c>
      <c r="O90" s="6">
        <v>36.895000000000003</v>
      </c>
      <c r="P90" s="6">
        <v>31.535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>
        <v>120.645</v>
      </c>
      <c r="E91" s="9"/>
      <c r="F91" s="9">
        <v>97.26</v>
      </c>
      <c r="G91" s="9">
        <v>87.974999999999994</v>
      </c>
      <c r="H91" s="9">
        <v>87.885000000000005</v>
      </c>
      <c r="I91" s="9">
        <v>104.88</v>
      </c>
      <c r="J91" s="9">
        <v>152.595</v>
      </c>
      <c r="K91" s="9">
        <v>153.315</v>
      </c>
      <c r="L91" s="9"/>
      <c r="M91" s="9">
        <v>126.16500000000001</v>
      </c>
      <c r="N91" s="9">
        <v>111.3</v>
      </c>
      <c r="O91" s="9">
        <v>110.685</v>
      </c>
      <c r="P91" s="9">
        <v>94.605000000000004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45435</v>
      </c>
      <c r="C92" s="5" t="s">
        <v>27</v>
      </c>
      <c r="D92" s="6">
        <v>99.42</v>
      </c>
      <c r="E92" s="6">
        <v>111.59</v>
      </c>
      <c r="F92" s="6"/>
      <c r="G92" s="6"/>
      <c r="H92" s="6"/>
      <c r="I92" s="6"/>
      <c r="J92" s="6">
        <v>150.26</v>
      </c>
      <c r="K92" s="6"/>
      <c r="L92" s="6"/>
      <c r="M92" s="6">
        <v>97.79</v>
      </c>
      <c r="N92" s="6"/>
      <c r="O92" s="6"/>
      <c r="P92" s="6"/>
      <c r="Q92" s="6"/>
      <c r="R92" s="6"/>
      <c r="S92" s="6"/>
      <c r="T92" s="6">
        <v>127.82</v>
      </c>
      <c r="U92" s="6"/>
      <c r="V92" s="6">
        <v>169.41</v>
      </c>
      <c r="W92" s="6"/>
      <c r="X92" s="6"/>
      <c r="Y92" s="6">
        <v>239.66</v>
      </c>
      <c r="Z92" s="6"/>
      <c r="AA92" s="7">
        <v>154.69999999999999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49.197610750000003</v>
      </c>
      <c r="L93" s="6">
        <v>33.414902769999998</v>
      </c>
      <c r="M93" s="6"/>
      <c r="N93" s="6">
        <v>21.68</v>
      </c>
      <c r="O93" s="6">
        <v>19.47</v>
      </c>
      <c r="P93" s="6">
        <v>16.010000000000002</v>
      </c>
      <c r="Q93" s="6">
        <v>13.65</v>
      </c>
      <c r="R93" s="6"/>
      <c r="S93" s="6"/>
      <c r="T93" s="6"/>
      <c r="U93" s="6">
        <v>45.880173499999998</v>
      </c>
      <c r="V93" s="6"/>
      <c r="W93" s="6">
        <v>73.86</v>
      </c>
      <c r="X93" s="6">
        <v>87.98</v>
      </c>
      <c r="Y93" s="6"/>
      <c r="Z93" s="6">
        <v>61.42</v>
      </c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34.314999999999998</v>
      </c>
      <c r="G94" s="6">
        <v>35.634999999999998</v>
      </c>
      <c r="H94" s="6">
        <v>35.935000000000002</v>
      </c>
      <c r="I94" s="6">
        <v>39.454999999999998</v>
      </c>
      <c r="J94" s="6"/>
      <c r="K94" s="6"/>
      <c r="L94" s="6"/>
      <c r="M94" s="6"/>
      <c r="N94" s="6"/>
      <c r="O94" s="6"/>
      <c r="P94" s="6"/>
      <c r="Q94" s="6"/>
      <c r="R94" s="6">
        <v>29.24</v>
      </c>
      <c r="S94" s="6">
        <v>37.414999999999999</v>
      </c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102.94499999999999</v>
      </c>
      <c r="G95" s="9">
        <v>106.905</v>
      </c>
      <c r="H95" s="9">
        <v>107.80500000000001</v>
      </c>
      <c r="I95" s="9">
        <v>118.36499999999999</v>
      </c>
      <c r="J95" s="9"/>
      <c r="K95" s="9"/>
      <c r="L95" s="9"/>
      <c r="M95" s="9"/>
      <c r="N95" s="9"/>
      <c r="O95" s="9"/>
      <c r="P95" s="9"/>
      <c r="Q95" s="9"/>
      <c r="R95" s="9">
        <v>87.72</v>
      </c>
      <c r="S95" s="9">
        <v>112.245</v>
      </c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45436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30.574999999999999</v>
      </c>
      <c r="E97" s="6"/>
      <c r="F97" s="6"/>
      <c r="G97" s="6"/>
      <c r="H97" s="6"/>
      <c r="I97" s="6"/>
      <c r="J97" s="6">
        <v>35.979999999999997</v>
      </c>
      <c r="K97" s="6">
        <v>36.839090910000003</v>
      </c>
      <c r="L97" s="6">
        <v>30.885000000000002</v>
      </c>
      <c r="M97" s="6">
        <v>30.65029878</v>
      </c>
      <c r="N97" s="6">
        <v>27.696781390000002</v>
      </c>
      <c r="O97" s="6">
        <v>25.088455790000001</v>
      </c>
      <c r="P97" s="6">
        <v>22.944473680000002</v>
      </c>
      <c r="Q97" s="6">
        <v>22.1735057</v>
      </c>
      <c r="R97" s="6">
        <v>37.31</v>
      </c>
      <c r="S97" s="6">
        <v>34.801758849999999</v>
      </c>
      <c r="T97" s="6">
        <v>25.315000000000001</v>
      </c>
      <c r="U97" s="6">
        <v>29.785</v>
      </c>
      <c r="V97" s="6">
        <v>56.21</v>
      </c>
      <c r="W97" s="6">
        <v>42.03</v>
      </c>
      <c r="X97" s="6">
        <v>48.434523759999998</v>
      </c>
      <c r="Y97" s="6">
        <v>41.24</v>
      </c>
      <c r="Z97" s="6">
        <v>32.9</v>
      </c>
      <c r="AA97" s="7">
        <v>29.95</v>
      </c>
    </row>
    <row r="98" spans="1:27" x14ac:dyDescent="0.25">
      <c r="A98" s="1"/>
      <c r="B98" s="60"/>
      <c r="C98" s="5" t="s">
        <v>29</v>
      </c>
      <c r="D98" s="6"/>
      <c r="E98" s="6">
        <v>46.29</v>
      </c>
      <c r="F98" s="6">
        <v>44.295000000000002</v>
      </c>
      <c r="G98" s="6">
        <v>43.36</v>
      </c>
      <c r="H98" s="6">
        <v>44.515000000000001</v>
      </c>
      <c r="I98" s="6">
        <v>50.534999999999997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138.87</v>
      </c>
      <c r="F99" s="9">
        <v>132.88499999999999</v>
      </c>
      <c r="G99" s="9">
        <v>130.08000000000001</v>
      </c>
      <c r="H99" s="9">
        <v>133.54499999999999</v>
      </c>
      <c r="I99" s="9">
        <v>151.60499999999999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45437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>
        <v>19.07544111</v>
      </c>
      <c r="U100" s="6">
        <v>100.32669310999999</v>
      </c>
      <c r="V100" s="6">
        <v>128.61899685</v>
      </c>
      <c r="W100" s="6">
        <v>151.27817426999999</v>
      </c>
      <c r="X100" s="6"/>
      <c r="Y100" s="6"/>
      <c r="Z100" s="6">
        <v>174.2</v>
      </c>
      <c r="AA100" s="7">
        <v>157.16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v>2.76</v>
      </c>
      <c r="P101" s="6">
        <v>0.97</v>
      </c>
      <c r="Q101" s="6">
        <v>0.2</v>
      </c>
      <c r="R101" s="6">
        <v>0.2</v>
      </c>
      <c r="S101" s="6">
        <v>0.2</v>
      </c>
      <c r="T101" s="6"/>
      <c r="U101" s="6"/>
      <c r="V101" s="6"/>
      <c r="W101" s="6"/>
      <c r="X101" s="6">
        <v>66.099999999999994</v>
      </c>
      <c r="Y101" s="6">
        <v>68.489999999999995</v>
      </c>
      <c r="Z101" s="6"/>
      <c r="AA101" s="7"/>
    </row>
    <row r="102" spans="1:27" x14ac:dyDescent="0.25">
      <c r="A102" s="1"/>
      <c r="B102" s="60"/>
      <c r="C102" s="5" t="s">
        <v>29</v>
      </c>
      <c r="D102" s="6">
        <v>47.44</v>
      </c>
      <c r="E102" s="6">
        <v>45.93</v>
      </c>
      <c r="F102" s="6">
        <v>45.215000000000003</v>
      </c>
      <c r="G102" s="6">
        <v>44.575000000000003</v>
      </c>
      <c r="H102" s="6">
        <v>44.515000000000001</v>
      </c>
      <c r="I102" s="6">
        <v>45.29</v>
      </c>
      <c r="J102" s="6">
        <v>45.295000000000002</v>
      </c>
      <c r="K102" s="6">
        <v>43.255000000000003</v>
      </c>
      <c r="L102" s="6">
        <v>37.880000000000003</v>
      </c>
      <c r="M102" s="6">
        <v>30.25</v>
      </c>
      <c r="N102" s="6">
        <v>17.399999999999999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>
        <v>142.32</v>
      </c>
      <c r="E103" s="9">
        <v>137.79</v>
      </c>
      <c r="F103" s="9">
        <v>135.64500000000001</v>
      </c>
      <c r="G103" s="9">
        <v>133.72499999999999</v>
      </c>
      <c r="H103" s="9">
        <v>133.54499999999999</v>
      </c>
      <c r="I103" s="9">
        <v>135.87</v>
      </c>
      <c r="J103" s="9">
        <v>135.88499999999999</v>
      </c>
      <c r="K103" s="9">
        <v>129.76499999999999</v>
      </c>
      <c r="L103" s="9">
        <v>113.64</v>
      </c>
      <c r="M103" s="9">
        <v>90.75</v>
      </c>
      <c r="N103" s="9">
        <v>52.2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45438</v>
      </c>
      <c r="C104" s="5" t="s">
        <v>27</v>
      </c>
      <c r="D104" s="6">
        <v>162.5</v>
      </c>
      <c r="E104" s="6">
        <v>150</v>
      </c>
      <c r="F104" s="6">
        <v>138.56</v>
      </c>
      <c r="G104" s="6"/>
      <c r="H104" s="6"/>
      <c r="I104" s="6">
        <v>117.91384615</v>
      </c>
      <c r="J104" s="6">
        <v>110.87464285999999</v>
      </c>
      <c r="K104" s="6">
        <v>98.846850619999998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>
        <v>127.45387173</v>
      </c>
      <c r="W104" s="6"/>
      <c r="X104" s="6">
        <v>226.34</v>
      </c>
      <c r="Y104" s="6">
        <v>173.82</v>
      </c>
      <c r="Z104" s="6">
        <v>136.47105368000001</v>
      </c>
      <c r="AA104" s="7">
        <v>201.58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>
        <v>0.2</v>
      </c>
      <c r="N105" s="6">
        <v>8</v>
      </c>
      <c r="O105" s="6">
        <v>8</v>
      </c>
      <c r="P105" s="6">
        <v>8</v>
      </c>
      <c r="Q105" s="6">
        <v>8</v>
      </c>
      <c r="R105" s="6">
        <v>8</v>
      </c>
      <c r="S105" s="6">
        <v>8</v>
      </c>
      <c r="T105" s="6">
        <v>8</v>
      </c>
      <c r="U105" s="6">
        <v>15.98446809</v>
      </c>
      <c r="V105" s="6"/>
      <c r="W105" s="6">
        <v>55.45</v>
      </c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>
        <v>46.115000000000002</v>
      </c>
      <c r="H106" s="6">
        <v>46.674999999999997</v>
      </c>
      <c r="I106" s="6"/>
      <c r="J106" s="6"/>
      <c r="K106" s="6"/>
      <c r="L106" s="6">
        <v>6.625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>
        <v>138.345</v>
      </c>
      <c r="H107" s="9">
        <v>140.02500000000001</v>
      </c>
      <c r="I107" s="9"/>
      <c r="J107" s="9"/>
      <c r="K107" s="9"/>
      <c r="L107" s="9">
        <v>19.875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45439</v>
      </c>
      <c r="C108" s="5" t="s">
        <v>27</v>
      </c>
      <c r="D108" s="6"/>
      <c r="E108" s="6"/>
      <c r="F108" s="6"/>
      <c r="G108" s="6"/>
      <c r="H108" s="6">
        <v>120.18</v>
      </c>
      <c r="I108" s="6">
        <v>129.56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>
        <v>132.77000000000001</v>
      </c>
      <c r="U108" s="6">
        <v>154.59</v>
      </c>
      <c r="V108" s="6"/>
      <c r="W108" s="6"/>
      <c r="X108" s="6"/>
      <c r="Y108" s="6"/>
      <c r="Z108" s="6"/>
      <c r="AA108" s="7">
        <v>160.62</v>
      </c>
    </row>
    <row r="109" spans="1:27" x14ac:dyDescent="0.25">
      <c r="A109" s="1"/>
      <c r="B109" s="60"/>
      <c r="C109" s="5" t="s">
        <v>28</v>
      </c>
      <c r="D109" s="6">
        <v>26.600701569999998</v>
      </c>
      <c r="E109" s="6">
        <v>38.47</v>
      </c>
      <c r="F109" s="6">
        <v>38.19</v>
      </c>
      <c r="G109" s="6">
        <v>38.19</v>
      </c>
      <c r="H109" s="6"/>
      <c r="I109" s="6"/>
      <c r="J109" s="6">
        <v>53.97</v>
      </c>
      <c r="K109" s="6">
        <v>62.54</v>
      </c>
      <c r="L109" s="6">
        <v>59</v>
      </c>
      <c r="M109" s="6">
        <v>41.98</v>
      </c>
      <c r="N109" s="6">
        <v>22.31</v>
      </c>
      <c r="O109" s="6">
        <v>21.44</v>
      </c>
      <c r="P109" s="6">
        <v>20.100000000000001</v>
      </c>
      <c r="Q109" s="6">
        <v>20.12</v>
      </c>
      <c r="R109" s="6">
        <v>19.82692308</v>
      </c>
      <c r="S109" s="6">
        <v>23.64</v>
      </c>
      <c r="T109" s="6"/>
      <c r="U109" s="6"/>
      <c r="V109" s="6">
        <v>38.32</v>
      </c>
      <c r="W109" s="6">
        <v>79.77445926</v>
      </c>
      <c r="X109" s="6">
        <v>63.26</v>
      </c>
      <c r="Y109" s="6">
        <v>96.4</v>
      </c>
      <c r="Z109" s="6">
        <v>64.290000000000006</v>
      </c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45440</v>
      </c>
      <c r="C112" s="5" t="s">
        <v>27</v>
      </c>
      <c r="D112" s="6">
        <v>130.43</v>
      </c>
      <c r="E112" s="6">
        <v>135.66</v>
      </c>
      <c r="F112" s="6">
        <v>134.28</v>
      </c>
      <c r="G112" s="6">
        <v>127.68</v>
      </c>
      <c r="H112" s="6">
        <v>126.23</v>
      </c>
      <c r="I112" s="6">
        <v>135.12</v>
      </c>
      <c r="J112" s="6">
        <v>172.29</v>
      </c>
      <c r="K112" s="6">
        <v>162.34538462</v>
      </c>
      <c r="L112" s="6">
        <v>158.09</v>
      </c>
      <c r="M112" s="6">
        <v>132.06</v>
      </c>
      <c r="N112" s="6"/>
      <c r="O112" s="6"/>
      <c r="P112" s="6"/>
      <c r="Q112" s="6"/>
      <c r="R112" s="6">
        <v>75.594999999999999</v>
      </c>
      <c r="S112" s="6">
        <v>89.846090309999994</v>
      </c>
      <c r="T112" s="6">
        <v>102.20627817</v>
      </c>
      <c r="U112" s="6">
        <v>164.78</v>
      </c>
      <c r="V112" s="6"/>
      <c r="W112" s="6"/>
      <c r="X112" s="6">
        <v>284.72000000000003</v>
      </c>
      <c r="Y112" s="6">
        <v>256.92</v>
      </c>
      <c r="Z112" s="6">
        <v>155.19</v>
      </c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>
        <v>37.409999999999997</v>
      </c>
      <c r="O113" s="6"/>
      <c r="P113" s="6">
        <v>19.3</v>
      </c>
      <c r="Q113" s="6">
        <v>17.45</v>
      </c>
      <c r="R113" s="6"/>
      <c r="S113" s="6"/>
      <c r="T113" s="6"/>
      <c r="U113" s="6"/>
      <c r="V113" s="6">
        <v>69.14</v>
      </c>
      <c r="W113" s="6">
        <v>95.37</v>
      </c>
      <c r="X113" s="6"/>
      <c r="Y113" s="6"/>
      <c r="Z113" s="6"/>
      <c r="AA113" s="7">
        <v>48.35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>
        <v>36.384999999999998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>
        <v>109.155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45441</v>
      </c>
      <c r="C116" s="5" t="s">
        <v>27</v>
      </c>
      <c r="D116" s="6">
        <v>139.41</v>
      </c>
      <c r="E116" s="6">
        <v>141.26</v>
      </c>
      <c r="F116" s="6">
        <v>139.47</v>
      </c>
      <c r="G116" s="6">
        <v>132.87</v>
      </c>
      <c r="H116" s="6">
        <v>135.65</v>
      </c>
      <c r="I116" s="6">
        <v>146.58000000000001</v>
      </c>
      <c r="J116" s="6">
        <v>193.74</v>
      </c>
      <c r="K116" s="6"/>
      <c r="L116" s="6"/>
      <c r="M116" s="6"/>
      <c r="N116" s="6"/>
      <c r="O116" s="6"/>
      <c r="P116" s="6"/>
      <c r="Q116" s="6">
        <v>82.74</v>
      </c>
      <c r="R116" s="6"/>
      <c r="S116" s="6"/>
      <c r="T116" s="6"/>
      <c r="U116" s="6"/>
      <c r="V116" s="6"/>
      <c r="W116" s="6"/>
      <c r="X116" s="6"/>
      <c r="Y116" s="6">
        <v>260.02999999999997</v>
      </c>
      <c r="Z116" s="6">
        <v>176.33</v>
      </c>
      <c r="AA116" s="7">
        <v>149.69999999999999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>
        <v>49.86</v>
      </c>
      <c r="L117" s="6">
        <v>37.7806274</v>
      </c>
      <c r="M117" s="6">
        <v>21.19</v>
      </c>
      <c r="N117" s="6"/>
      <c r="O117" s="6"/>
      <c r="P117" s="6"/>
      <c r="Q117" s="6"/>
      <c r="R117" s="6">
        <v>31.041623120000001</v>
      </c>
      <c r="S117" s="6">
        <v>35.063187759999998</v>
      </c>
      <c r="T117" s="6">
        <v>45.603343649999999</v>
      </c>
      <c r="U117" s="6">
        <v>32.729999999999997</v>
      </c>
      <c r="V117" s="6">
        <v>33.409999999999997</v>
      </c>
      <c r="W117" s="6">
        <v>45.52</v>
      </c>
      <c r="X117" s="6">
        <v>56.355798319999998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>
        <v>34.674999999999997</v>
      </c>
      <c r="O118" s="6">
        <v>31.85</v>
      </c>
      <c r="P118" s="6">
        <v>30.1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>
        <v>104.02500000000001</v>
      </c>
      <c r="O119" s="9">
        <v>95.55</v>
      </c>
      <c r="P119" s="9">
        <v>90.3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45442</v>
      </c>
      <c r="C120" s="5" t="s">
        <v>27</v>
      </c>
      <c r="D120" s="6">
        <v>147.6</v>
      </c>
      <c r="E120" s="6">
        <v>139.88999999999999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>
        <v>84.822703860000004</v>
      </c>
      <c r="S120" s="6">
        <v>92.185986049999997</v>
      </c>
      <c r="T120" s="6">
        <v>114.25401985000001</v>
      </c>
      <c r="U120" s="6"/>
      <c r="V120" s="6"/>
      <c r="W120" s="6"/>
      <c r="X120" s="6"/>
      <c r="Y120" s="6"/>
      <c r="Z120" s="6">
        <v>142.96</v>
      </c>
      <c r="AA120" s="7">
        <v>132.52000000000001</v>
      </c>
    </row>
    <row r="121" spans="1:27" x14ac:dyDescent="0.25">
      <c r="A121" s="1"/>
      <c r="B121" s="60"/>
      <c r="C121" s="5" t="s">
        <v>28</v>
      </c>
      <c r="D121" s="6"/>
      <c r="E121" s="6"/>
      <c r="F121" s="6">
        <v>26.62</v>
      </c>
      <c r="G121" s="6">
        <v>27.19</v>
      </c>
      <c r="H121" s="6">
        <v>27.39</v>
      </c>
      <c r="I121" s="6">
        <v>28.98</v>
      </c>
      <c r="J121" s="6">
        <v>29.81</v>
      </c>
      <c r="K121" s="6">
        <v>31.03</v>
      </c>
      <c r="L121" s="6">
        <v>28.6584507</v>
      </c>
      <c r="M121" s="6">
        <v>27.53</v>
      </c>
      <c r="N121" s="6">
        <v>24.71</v>
      </c>
      <c r="O121" s="6">
        <v>23.76</v>
      </c>
      <c r="P121" s="6">
        <v>22.03</v>
      </c>
      <c r="Q121" s="6">
        <v>19.600000000000001</v>
      </c>
      <c r="R121" s="6"/>
      <c r="S121" s="6"/>
      <c r="T121" s="6"/>
      <c r="U121" s="6">
        <v>47.19</v>
      </c>
      <c r="V121" s="6"/>
      <c r="W121" s="6">
        <v>76.66</v>
      </c>
      <c r="X121" s="6">
        <v>77.55</v>
      </c>
      <c r="Y121" s="6">
        <v>66.06</v>
      </c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>
        <v>54.844999999999999</v>
      </c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>
        <v>164.535</v>
      </c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45443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>
        <v>133.6639759</v>
      </c>
      <c r="N124" s="6">
        <v>118.24</v>
      </c>
      <c r="O124" s="6">
        <v>110.62</v>
      </c>
      <c r="P124" s="6">
        <v>117.63</v>
      </c>
      <c r="Q124" s="6">
        <v>107.79</v>
      </c>
      <c r="R124" s="6">
        <v>90.015657869999998</v>
      </c>
      <c r="S124" s="6">
        <v>96.360930629999999</v>
      </c>
      <c r="T124" s="6">
        <v>106.13866632</v>
      </c>
      <c r="U124" s="6">
        <v>126.19553064999999</v>
      </c>
      <c r="V124" s="6">
        <v>152.88249425999999</v>
      </c>
      <c r="W124" s="6">
        <v>171.66307692000001</v>
      </c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>
        <v>22.4</v>
      </c>
      <c r="G125" s="6"/>
      <c r="H125" s="6"/>
      <c r="I125" s="6"/>
      <c r="J125" s="6">
        <v>30.81</v>
      </c>
      <c r="K125" s="6"/>
      <c r="L125" s="6">
        <v>34.146923080000001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v>69.63</v>
      </c>
      <c r="Y125" s="6">
        <v>67.14</v>
      </c>
      <c r="Z125" s="6">
        <v>51.61</v>
      </c>
      <c r="AA125" s="7">
        <v>31.229707080000001</v>
      </c>
    </row>
    <row r="126" spans="1:27" x14ac:dyDescent="0.25">
      <c r="A126" s="1"/>
      <c r="B126" s="60"/>
      <c r="C126" s="5" t="s">
        <v>29</v>
      </c>
      <c r="D126" s="6">
        <v>46.77</v>
      </c>
      <c r="E126" s="6">
        <v>40.865000000000002</v>
      </c>
      <c r="F126" s="6"/>
      <c r="G126" s="6">
        <v>38.049999999999997</v>
      </c>
      <c r="H126" s="6">
        <v>38.835000000000001</v>
      </c>
      <c r="I126" s="6">
        <v>42.104999999999997</v>
      </c>
      <c r="J126" s="6"/>
      <c r="K126" s="6">
        <v>57.04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140.31</v>
      </c>
      <c r="E127" s="12">
        <v>122.595</v>
      </c>
      <c r="F127" s="12"/>
      <c r="G127" s="12">
        <v>114.15</v>
      </c>
      <c r="H127" s="12">
        <v>116.505</v>
      </c>
      <c r="I127" s="12">
        <v>126.315</v>
      </c>
      <c r="J127" s="12"/>
      <c r="K127" s="12">
        <v>171.12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45413</v>
      </c>
      <c r="B2" s="18" t="s">
        <v>34</v>
      </c>
      <c r="C2" s="18">
        <v>1</v>
      </c>
      <c r="D2" s="19">
        <v>61.490299999999998</v>
      </c>
    </row>
    <row r="3" spans="1:4" ht="15.75" x14ac:dyDescent="0.25">
      <c r="A3" s="17">
        <v>45414</v>
      </c>
      <c r="B3" s="18" t="s">
        <v>34</v>
      </c>
      <c r="C3" s="18">
        <v>1</v>
      </c>
      <c r="D3" s="19">
        <v>61.490299999999998</v>
      </c>
    </row>
    <row r="4" spans="1:4" ht="15.75" x14ac:dyDescent="0.25">
      <c r="A4" s="17">
        <v>45415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45416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45417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45418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45419</v>
      </c>
      <c r="B8" s="18" t="s">
        <v>34</v>
      </c>
      <c r="C8" s="18">
        <v>1</v>
      </c>
      <c r="D8" s="19">
        <v>61.494999999999997</v>
      </c>
    </row>
    <row r="9" spans="1:4" ht="15.75" x14ac:dyDescent="0.25">
      <c r="A9" s="17">
        <v>45420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45421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45422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45423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45424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45425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45426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45427</v>
      </c>
      <c r="B16" s="18" t="s">
        <v>34</v>
      </c>
      <c r="C16" s="18">
        <v>1</v>
      </c>
      <c r="D16" s="19">
        <v>61.495800000000003</v>
      </c>
    </row>
    <row r="17" spans="1:4" ht="15.75" x14ac:dyDescent="0.25">
      <c r="A17" s="17">
        <v>45428</v>
      </c>
      <c r="B17" s="18" t="s">
        <v>34</v>
      </c>
      <c r="C17" s="18">
        <v>1</v>
      </c>
      <c r="D17" s="19">
        <v>61.497999999999998</v>
      </c>
    </row>
    <row r="18" spans="1:4" ht="15.75" x14ac:dyDescent="0.25">
      <c r="A18" s="17">
        <v>45429</v>
      </c>
      <c r="B18" s="18" t="s">
        <v>34</v>
      </c>
      <c r="C18" s="18">
        <v>1</v>
      </c>
      <c r="D18" s="19">
        <v>61.497</v>
      </c>
    </row>
    <row r="19" spans="1:4" ht="15.75" x14ac:dyDescent="0.25">
      <c r="A19" s="17">
        <v>45430</v>
      </c>
      <c r="B19" s="18" t="s">
        <v>34</v>
      </c>
      <c r="C19" s="18">
        <v>1</v>
      </c>
      <c r="D19" s="19">
        <v>61.494999999999997</v>
      </c>
    </row>
    <row r="20" spans="1:4" ht="15.75" x14ac:dyDescent="0.25">
      <c r="A20" s="17">
        <v>45431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45432</v>
      </c>
      <c r="B21" s="18" t="s">
        <v>34</v>
      </c>
      <c r="C21" s="18">
        <v>1</v>
      </c>
      <c r="D21" s="19">
        <v>61.494999999999997</v>
      </c>
    </row>
    <row r="22" spans="1:4" ht="15.75" x14ac:dyDescent="0.25">
      <c r="A22" s="17">
        <v>45433</v>
      </c>
      <c r="B22" s="18" t="s">
        <v>34</v>
      </c>
      <c r="C22" s="18">
        <v>1</v>
      </c>
      <c r="D22" s="19">
        <v>61.494999999999997</v>
      </c>
    </row>
    <row r="23" spans="1:4" ht="15.75" x14ac:dyDescent="0.25">
      <c r="A23" s="17">
        <v>45434</v>
      </c>
      <c r="B23" s="18" t="s">
        <v>34</v>
      </c>
      <c r="C23" s="18">
        <v>1</v>
      </c>
      <c r="D23" s="19">
        <v>61.506700000000002</v>
      </c>
    </row>
    <row r="24" spans="1:4" ht="15.75" x14ac:dyDescent="0.25">
      <c r="A24" s="17">
        <v>45435</v>
      </c>
      <c r="B24" s="18" t="s">
        <v>34</v>
      </c>
      <c r="C24" s="18">
        <v>1</v>
      </c>
      <c r="D24" s="19">
        <v>61.506</v>
      </c>
    </row>
    <row r="25" spans="1:4" ht="15.75" x14ac:dyDescent="0.25">
      <c r="A25" s="17">
        <v>45436</v>
      </c>
      <c r="B25" s="18" t="s">
        <v>34</v>
      </c>
      <c r="C25" s="18">
        <v>1</v>
      </c>
      <c r="D25" s="19">
        <v>61.503999999999998</v>
      </c>
    </row>
    <row r="26" spans="1:4" ht="15.75" x14ac:dyDescent="0.25">
      <c r="A26" s="17">
        <v>45437</v>
      </c>
      <c r="B26" s="18" t="s">
        <v>34</v>
      </c>
      <c r="C26" s="18">
        <v>1</v>
      </c>
      <c r="D26" s="19">
        <v>61.503999999999998</v>
      </c>
    </row>
    <row r="27" spans="1:4" ht="15.75" x14ac:dyDescent="0.25">
      <c r="A27" s="17">
        <v>45438</v>
      </c>
      <c r="B27" s="18" t="s">
        <v>34</v>
      </c>
      <c r="C27" s="18">
        <v>1</v>
      </c>
      <c r="D27" s="19">
        <v>61.503999999999998</v>
      </c>
    </row>
    <row r="28" spans="1:4" ht="15.75" x14ac:dyDescent="0.25">
      <c r="A28" s="17">
        <v>45439</v>
      </c>
      <c r="B28" s="18" t="s">
        <v>34</v>
      </c>
      <c r="C28" s="18">
        <v>1</v>
      </c>
      <c r="D28" s="19">
        <v>61.503999999999998</v>
      </c>
    </row>
    <row r="29" spans="1:4" ht="15.75" x14ac:dyDescent="0.25">
      <c r="A29" s="17">
        <v>45440</v>
      </c>
      <c r="B29" s="18" t="s">
        <v>34</v>
      </c>
      <c r="C29" s="18">
        <v>1</v>
      </c>
      <c r="D29" s="19">
        <v>61.517800000000001</v>
      </c>
    </row>
    <row r="30" spans="1:4" ht="15.75" x14ac:dyDescent="0.25">
      <c r="A30" s="17">
        <v>45441</v>
      </c>
      <c r="B30" s="18" t="s">
        <v>34</v>
      </c>
      <c r="C30" s="18">
        <v>1</v>
      </c>
      <c r="D30" s="19">
        <v>61.539499999999997</v>
      </c>
    </row>
    <row r="31" spans="1:4" ht="15.75" x14ac:dyDescent="0.25">
      <c r="A31" s="17">
        <v>45442</v>
      </c>
      <c r="B31" s="18" t="s">
        <v>34</v>
      </c>
      <c r="C31" s="18">
        <v>1</v>
      </c>
      <c r="D31" s="19">
        <v>61.547899999999998</v>
      </c>
    </row>
    <row r="32" spans="1:4" ht="15.75" x14ac:dyDescent="0.25">
      <c r="A32" s="20">
        <v>45443</v>
      </c>
      <c r="B32" s="21" t="s">
        <v>34</v>
      </c>
      <c r="C32" s="21">
        <v>1</v>
      </c>
      <c r="D32" s="22">
        <v>61.557200000000002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45413</v>
      </c>
      <c r="C4" s="5" t="s">
        <v>27</v>
      </c>
      <c r="D4" s="6">
        <v>5212.2192509909883</v>
      </c>
      <c r="E4" s="6"/>
      <c r="F4" s="6"/>
      <c r="G4" s="6"/>
      <c r="H4" s="6"/>
      <c r="I4" s="6"/>
      <c r="J4" s="6"/>
      <c r="K4" s="6"/>
      <c r="L4" s="6"/>
      <c r="M4" s="6">
        <v>580.46843200000001</v>
      </c>
      <c r="N4" s="6"/>
      <c r="O4" s="6"/>
      <c r="P4" s="6"/>
      <c r="Q4" s="6"/>
      <c r="R4" s="6">
        <v>581.16246748197295</v>
      </c>
      <c r="S4" s="6">
        <v>581.05495476693795</v>
      </c>
      <c r="T4" s="6">
        <v>580.76905131276703</v>
      </c>
      <c r="U4" s="6">
        <v>384.31437499999998</v>
      </c>
      <c r="V4" s="6"/>
      <c r="W4" s="6"/>
      <c r="X4" s="6">
        <v>13571.487497985961</v>
      </c>
      <c r="Y4" s="6">
        <v>8994.6626687197968</v>
      </c>
      <c r="Z4" s="6">
        <v>4825.2400105993938</v>
      </c>
      <c r="AA4" s="7">
        <v>2669.8910337816951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>
        <v>821.51040799999998</v>
      </c>
      <c r="J5" s="6">
        <v>785.84603400000003</v>
      </c>
      <c r="K5" s="6">
        <v>560.17663300000004</v>
      </c>
      <c r="L5" s="6">
        <v>179.55167599999999</v>
      </c>
      <c r="M5" s="6"/>
      <c r="N5" s="6">
        <v>134.663757</v>
      </c>
      <c r="O5" s="6">
        <v>134.663757</v>
      </c>
      <c r="P5" s="6"/>
      <c r="Q5" s="6">
        <v>134.663757</v>
      </c>
      <c r="R5" s="6"/>
      <c r="S5" s="6"/>
      <c r="T5" s="6"/>
      <c r="U5" s="6"/>
      <c r="V5" s="6">
        <v>807.36763900000005</v>
      </c>
      <c r="W5" s="6">
        <v>1272.2343069999999</v>
      </c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1696.8248285</v>
      </c>
      <c r="F6" s="6">
        <v>1538.487306</v>
      </c>
      <c r="G6" s="6">
        <v>1362.010145</v>
      </c>
      <c r="H6" s="6">
        <v>1445.02205</v>
      </c>
      <c r="I6" s="6"/>
      <c r="J6" s="6"/>
      <c r="K6" s="6"/>
      <c r="L6" s="6"/>
      <c r="M6" s="6"/>
      <c r="N6" s="6"/>
      <c r="O6" s="6"/>
      <c r="P6" s="6">
        <v>224.13214350000001</v>
      </c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5090.4744854999999</v>
      </c>
      <c r="F7" s="9">
        <v>4615.461918</v>
      </c>
      <c r="G7" s="9">
        <v>4086.0304350000001</v>
      </c>
      <c r="H7" s="9">
        <v>4335.0661499999997</v>
      </c>
      <c r="I7" s="9"/>
      <c r="J7" s="9"/>
      <c r="K7" s="9"/>
      <c r="L7" s="9"/>
      <c r="M7" s="9"/>
      <c r="N7" s="9"/>
      <c r="O7" s="9"/>
      <c r="P7" s="9">
        <v>672.39643049999995</v>
      </c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45414</v>
      </c>
      <c r="C8" s="5" t="s">
        <v>27</v>
      </c>
      <c r="D8" s="6">
        <v>1478.2268120000001</v>
      </c>
      <c r="E8" s="6">
        <v>1184.6106295</v>
      </c>
      <c r="F8" s="6"/>
      <c r="G8" s="6"/>
      <c r="H8" s="6">
        <v>1037.9562639999999</v>
      </c>
      <c r="I8" s="6">
        <v>2696.3004492321338</v>
      </c>
      <c r="J8" s="6">
        <v>7138.4089270000004</v>
      </c>
      <c r="K8" s="6">
        <v>7697.9706569999998</v>
      </c>
      <c r="L8" s="6">
        <v>5288.4938691975904</v>
      </c>
      <c r="M8" s="6">
        <v>2512.6617657162669</v>
      </c>
      <c r="N8" s="6">
        <v>641.65128049999998</v>
      </c>
      <c r="O8" s="6">
        <v>146.03946250000001</v>
      </c>
      <c r="P8" s="6"/>
      <c r="Q8" s="6"/>
      <c r="R8" s="6"/>
      <c r="S8" s="6"/>
      <c r="T8" s="6">
        <v>3006.5169767883008</v>
      </c>
      <c r="U8" s="6">
        <v>5880.3173889999998</v>
      </c>
      <c r="V8" s="6">
        <v>8992.9563749999998</v>
      </c>
      <c r="W8" s="6">
        <v>10188.121936860696</v>
      </c>
      <c r="X8" s="6">
        <v>10314.191516838868</v>
      </c>
      <c r="Y8" s="6">
        <v>7205.0737654895329</v>
      </c>
      <c r="Z8" s="6">
        <v>6254.0756571745733</v>
      </c>
      <c r="AA8" s="7">
        <v>5743.9981237338761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>
        <v>17.217283999999999</v>
      </c>
      <c r="Q9" s="6">
        <v>17.217283999999999</v>
      </c>
      <c r="R9" s="6">
        <v>12.29806</v>
      </c>
      <c r="S9" s="6">
        <v>362.79277000000002</v>
      </c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>
        <v>411.06265550000001</v>
      </c>
      <c r="G10" s="6">
        <v>349.264904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>
        <v>1233.1879664999999</v>
      </c>
      <c r="G11" s="9">
        <v>1047.7947119999999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45415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v>5055.8114249999999</v>
      </c>
      <c r="R12" s="6">
        <v>4830.7397250000004</v>
      </c>
      <c r="S12" s="6"/>
      <c r="T12" s="6"/>
      <c r="U12" s="6">
        <v>6212.2249000000002</v>
      </c>
      <c r="V12" s="6">
        <v>7426.7260502008003</v>
      </c>
      <c r="W12" s="6">
        <v>9466.9168590979498</v>
      </c>
      <c r="X12" s="6">
        <v>10371.5957322348</v>
      </c>
      <c r="Y12" s="6">
        <v>8633.28305</v>
      </c>
      <c r="Z12" s="6">
        <v>7488.2461499999999</v>
      </c>
      <c r="AA12" s="7">
        <v>6754.8000151954002</v>
      </c>
    </row>
    <row r="13" spans="1:27" x14ac:dyDescent="0.25">
      <c r="A13" s="4"/>
      <c r="B13" s="60"/>
      <c r="C13" s="5" t="s">
        <v>28</v>
      </c>
      <c r="D13" s="6"/>
      <c r="E13" s="6"/>
      <c r="F13" s="6">
        <v>1075.54755</v>
      </c>
      <c r="G13" s="6">
        <v>1078.6223</v>
      </c>
      <c r="H13" s="6">
        <v>1084.7718</v>
      </c>
      <c r="I13" s="6">
        <v>2136.3362999999999</v>
      </c>
      <c r="J13" s="6">
        <v>2566.1863499999999</v>
      </c>
      <c r="K13" s="6">
        <v>2627.6813499999998</v>
      </c>
      <c r="L13" s="6">
        <v>2735.2975999999999</v>
      </c>
      <c r="M13" s="6">
        <v>2594.4740499999998</v>
      </c>
      <c r="N13" s="6">
        <v>1422.3793499999999</v>
      </c>
      <c r="O13" s="6">
        <v>1335.6713999999999</v>
      </c>
      <c r="P13" s="6">
        <v>1269.87175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>
        <v>2092.3673749999998</v>
      </c>
      <c r="E14" s="6">
        <v>1857.456475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v>1944.1644249999999</v>
      </c>
      <c r="T14" s="6">
        <v>2116.9653750000002</v>
      </c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>
        <v>6277.1021250000003</v>
      </c>
      <c r="E15" s="9">
        <v>5572.3694249999999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5832.4932749999998</v>
      </c>
      <c r="T15" s="9">
        <v>6350.8961250000002</v>
      </c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45416</v>
      </c>
      <c r="C16" s="5" t="s">
        <v>27</v>
      </c>
      <c r="D16" s="6">
        <v>7117.7963023426</v>
      </c>
      <c r="E16" s="6">
        <v>6765.2915104939502</v>
      </c>
      <c r="F16" s="6">
        <v>6592.2640000000001</v>
      </c>
      <c r="G16" s="6">
        <v>6654.3739500000001</v>
      </c>
      <c r="H16" s="6"/>
      <c r="I16" s="6">
        <v>6550.1399250000004</v>
      </c>
      <c r="J16" s="6">
        <v>6885.9817592257996</v>
      </c>
      <c r="K16" s="6">
        <v>6761.1635460831003</v>
      </c>
      <c r="L16" s="6">
        <v>4961.3407840443997</v>
      </c>
      <c r="M16" s="6">
        <v>4211.1339840562996</v>
      </c>
      <c r="N16" s="6">
        <v>3289.4905399999998</v>
      </c>
      <c r="O16" s="6">
        <v>1996.86564</v>
      </c>
      <c r="P16" s="6">
        <v>806.36696176504995</v>
      </c>
      <c r="Q16" s="6">
        <v>397.41155372554999</v>
      </c>
      <c r="R16" s="6">
        <v>752.92721026355002</v>
      </c>
      <c r="S16" s="6">
        <v>2010.4999602635501</v>
      </c>
      <c r="T16" s="6">
        <v>3701.4806850878499</v>
      </c>
      <c r="U16" s="6">
        <v>6017.0840464000003</v>
      </c>
      <c r="V16" s="6">
        <v>7499.2579575683003</v>
      </c>
      <c r="W16" s="6">
        <v>9370.3955376128997</v>
      </c>
      <c r="X16" s="6">
        <v>10323.20095612435</v>
      </c>
      <c r="Y16" s="6">
        <v>8607.1764638842506</v>
      </c>
      <c r="Z16" s="6">
        <v>6878.9536900000003</v>
      </c>
      <c r="AA16" s="7">
        <v>6483.2729081298503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>
        <v>2624.6066000000001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/>
      <c r="G19" s="9"/>
      <c r="H19" s="9">
        <v>7873.8198000000002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45417</v>
      </c>
      <c r="C20" s="5" t="s">
        <v>27</v>
      </c>
      <c r="D20" s="6">
        <v>6973.1297539169</v>
      </c>
      <c r="E20" s="6">
        <v>6497.2542249999997</v>
      </c>
      <c r="F20" s="6">
        <v>6445.9058999999997</v>
      </c>
      <c r="G20" s="6">
        <v>6166.10365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>
        <v>10031.67935</v>
      </c>
      <c r="Y20" s="6">
        <v>8269.2326499999999</v>
      </c>
      <c r="Z20" s="6">
        <v>8821.4577499999996</v>
      </c>
      <c r="AA20" s="7">
        <v>7995.5798999999997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>
        <v>868.92435</v>
      </c>
      <c r="L21" s="6">
        <v>617.40980000000002</v>
      </c>
      <c r="M21" s="6">
        <v>303.78530000000001</v>
      </c>
      <c r="N21" s="6">
        <v>90.397649999999999</v>
      </c>
      <c r="O21" s="6">
        <v>12.298999999999999</v>
      </c>
      <c r="P21" s="6">
        <v>12.298999999999999</v>
      </c>
      <c r="Q21" s="6">
        <v>12.298999999999999</v>
      </c>
      <c r="R21" s="6">
        <v>12.298999999999999</v>
      </c>
      <c r="S21" s="6">
        <v>12.298999999999999</v>
      </c>
      <c r="T21" s="6">
        <v>297.02085</v>
      </c>
      <c r="U21" s="6">
        <v>590.64025781249995</v>
      </c>
      <c r="V21" s="6">
        <v>1539.5435080242</v>
      </c>
      <c r="W21" s="6">
        <v>1719.2354628893499</v>
      </c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>
        <v>2203.0583750000001</v>
      </c>
      <c r="I22" s="6">
        <v>2096.6720249999998</v>
      </c>
      <c r="J22" s="6">
        <v>1831.93605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/>
      <c r="G23" s="9"/>
      <c r="H23" s="9">
        <v>6609.1751249999998</v>
      </c>
      <c r="I23" s="9">
        <v>6290.0160749999995</v>
      </c>
      <c r="J23" s="9">
        <v>5495.8081499999998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45418</v>
      </c>
      <c r="C24" s="5" t="s">
        <v>27</v>
      </c>
      <c r="D24" s="6"/>
      <c r="E24" s="6">
        <v>6188.8567999999996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2547.73785</v>
      </c>
      <c r="E25" s="6"/>
      <c r="F25" s="6"/>
      <c r="G25" s="6"/>
      <c r="H25" s="6"/>
      <c r="I25" s="6"/>
      <c r="J25" s="6">
        <v>3138.0898499999998</v>
      </c>
      <c r="K25" s="6">
        <v>2980.44049008825</v>
      </c>
      <c r="L25" s="6">
        <v>2107.6444659291001</v>
      </c>
      <c r="M25" s="6">
        <v>1488.1790000000001</v>
      </c>
      <c r="N25" s="6">
        <v>1169.6349</v>
      </c>
      <c r="O25" s="6">
        <v>1015.28245</v>
      </c>
      <c r="P25" s="6">
        <v>1003.5984</v>
      </c>
      <c r="Q25" s="6">
        <v>902.74659999999994</v>
      </c>
      <c r="R25" s="6">
        <v>856.0104</v>
      </c>
      <c r="S25" s="6">
        <v>1044.8000500000001</v>
      </c>
      <c r="T25" s="6">
        <v>1469.3678369272</v>
      </c>
      <c r="U25" s="6">
        <v>1624.9839230841999</v>
      </c>
      <c r="V25" s="6">
        <v>1998.2835708017001</v>
      </c>
      <c r="W25" s="6">
        <v>2436.8659821359001</v>
      </c>
      <c r="X25" s="6">
        <v>2727.45477552485</v>
      </c>
      <c r="Y25" s="6">
        <v>2128.5071969042001</v>
      </c>
      <c r="Z25" s="6">
        <v>1972.2211055036</v>
      </c>
      <c r="AA25" s="7">
        <v>1557.6683499999999</v>
      </c>
    </row>
    <row r="26" spans="1:27" x14ac:dyDescent="0.25">
      <c r="A26" s="1"/>
      <c r="B26" s="60"/>
      <c r="C26" s="5" t="s">
        <v>29</v>
      </c>
      <c r="D26" s="6"/>
      <c r="E26" s="6"/>
      <c r="F26" s="6">
        <v>2393.3854000000001</v>
      </c>
      <c r="G26" s="6">
        <v>2386.0059999999999</v>
      </c>
      <c r="H26" s="6">
        <v>2439.5066499999998</v>
      </c>
      <c r="I26" s="6">
        <v>2657.8139000000001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>
        <v>7180.1562000000004</v>
      </c>
      <c r="G27" s="9">
        <v>7158.018</v>
      </c>
      <c r="H27" s="9">
        <v>7318.5199499999999</v>
      </c>
      <c r="I27" s="9">
        <v>7973.4417000000003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45419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1582.2088423358</v>
      </c>
      <c r="E29" s="6">
        <v>1458.3539249999999</v>
      </c>
      <c r="F29" s="6">
        <v>1421.1494499999999</v>
      </c>
      <c r="G29" s="6">
        <v>1454.9717000000001</v>
      </c>
      <c r="H29" s="6">
        <v>1454.3567499999999</v>
      </c>
      <c r="I29" s="6">
        <v>1498.940625</v>
      </c>
      <c r="J29" s="6">
        <v>1795.9400230842</v>
      </c>
      <c r="K29" s="6">
        <v>2227.02744903135</v>
      </c>
      <c r="L29" s="6">
        <v>2365.9939933147002</v>
      </c>
      <c r="M29" s="6">
        <v>1973.8313736018499</v>
      </c>
      <c r="N29" s="6">
        <v>1931.7706821132999</v>
      </c>
      <c r="O29" s="6">
        <v>1895.2441827238499</v>
      </c>
      <c r="P29" s="6">
        <v>1674.0684123558499</v>
      </c>
      <c r="Q29" s="6">
        <v>1577.2706025863499</v>
      </c>
      <c r="R29" s="6">
        <v>1479.6736862001501</v>
      </c>
      <c r="S29" s="6">
        <v>1730.0772054202</v>
      </c>
      <c r="T29" s="6">
        <v>1481.41455</v>
      </c>
      <c r="U29" s="6">
        <v>1609.2884675262501</v>
      </c>
      <c r="V29" s="6">
        <v>2230.4772041506499</v>
      </c>
      <c r="W29" s="6">
        <v>4140.4583499999999</v>
      </c>
      <c r="X29" s="6">
        <v>4467.61175</v>
      </c>
      <c r="Y29" s="6">
        <v>3597.4575</v>
      </c>
      <c r="Z29" s="6">
        <v>3015.0998500000001</v>
      </c>
      <c r="AA29" s="7">
        <v>2648.5896499999999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45420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>
        <v>1727.33367179485</v>
      </c>
      <c r="E33" s="6">
        <v>1372.5684000000001</v>
      </c>
      <c r="F33" s="6">
        <v>1371.95345</v>
      </c>
      <c r="G33" s="6">
        <v>1401.4710500000001</v>
      </c>
      <c r="H33" s="6">
        <v>1415.6149</v>
      </c>
      <c r="I33" s="6">
        <v>1547.82915</v>
      </c>
      <c r="J33" s="6">
        <v>1865.7583</v>
      </c>
      <c r="K33" s="6">
        <v>2554.8105197044501</v>
      </c>
      <c r="L33" s="6">
        <v>2060.4208577889999</v>
      </c>
      <c r="M33" s="6">
        <v>1776.1112733437501</v>
      </c>
      <c r="N33" s="6">
        <v>1626.0058002579999</v>
      </c>
      <c r="O33" s="6">
        <v>1521.6408720813999</v>
      </c>
      <c r="P33" s="6">
        <v>1593.8583044730501</v>
      </c>
      <c r="Q33" s="6">
        <v>1529.8473687623</v>
      </c>
      <c r="R33" s="6">
        <v>1309.59694994135</v>
      </c>
      <c r="S33" s="6">
        <v>1569.7090285684501</v>
      </c>
      <c r="T33" s="6">
        <v>1461.2285266085501</v>
      </c>
      <c r="U33" s="6">
        <v>1764.95085449865</v>
      </c>
      <c r="V33" s="6">
        <v>1945.9022884588001</v>
      </c>
      <c r="W33" s="6">
        <v>2630.6267729402498</v>
      </c>
      <c r="X33" s="6">
        <v>2837.2672278222999</v>
      </c>
      <c r="Y33" s="6">
        <v>2147.1471474428499</v>
      </c>
      <c r="Z33" s="6">
        <v>1888.9568244627501</v>
      </c>
      <c r="AA33" s="7">
        <v>1736.9933389872001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45421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5144.2496751887502</v>
      </c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>
        <v>1746.4350451463999</v>
      </c>
      <c r="E37" s="6">
        <v>1569.0449249999999</v>
      </c>
      <c r="F37" s="6">
        <v>1479.5697</v>
      </c>
      <c r="G37" s="6">
        <v>1474.6501000000001</v>
      </c>
      <c r="H37" s="6">
        <v>1574.8869500000001</v>
      </c>
      <c r="I37" s="6">
        <v>1603.7896000000001</v>
      </c>
      <c r="J37" s="6">
        <v>2945.56963595755</v>
      </c>
      <c r="K37" s="6">
        <v>2615.7225858462998</v>
      </c>
      <c r="L37" s="6">
        <v>1346.1921441653999</v>
      </c>
      <c r="M37" s="6">
        <v>342.42345713100002</v>
      </c>
      <c r="N37" s="6">
        <v>150.970225</v>
      </c>
      <c r="O37" s="6">
        <v>150.970225</v>
      </c>
      <c r="P37" s="6">
        <v>150.970225</v>
      </c>
      <c r="Q37" s="6">
        <v>151.07271687164999</v>
      </c>
      <c r="R37" s="6">
        <v>151.27770000000001</v>
      </c>
      <c r="S37" s="6">
        <v>12.91395</v>
      </c>
      <c r="T37" s="6">
        <v>18.448499999999999</v>
      </c>
      <c r="U37" s="6"/>
      <c r="V37" s="6">
        <v>1695.6246144516001</v>
      </c>
      <c r="W37" s="6">
        <v>2332.775928</v>
      </c>
      <c r="X37" s="6">
        <v>2672.8432779999998</v>
      </c>
      <c r="Y37" s="6">
        <v>2677.6909140911998</v>
      </c>
      <c r="Z37" s="6">
        <v>1823.26616697085</v>
      </c>
      <c r="AA37" s="7">
        <v>1561.7167706283501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45422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>
        <v>8158.3742827482001</v>
      </c>
      <c r="M40" s="6">
        <v>5195.7125500000002</v>
      </c>
      <c r="N40" s="6">
        <v>1370.7235499999999</v>
      </c>
      <c r="O40" s="6">
        <v>1319.6827000000001</v>
      </c>
      <c r="P40" s="6">
        <v>1319.6827000000001</v>
      </c>
      <c r="Q40" s="6">
        <v>1319.6827000000001</v>
      </c>
      <c r="R40" s="6"/>
      <c r="S40" s="6">
        <v>1267.4119499999999</v>
      </c>
      <c r="T40" s="6">
        <v>4926.36445</v>
      </c>
      <c r="U40" s="6">
        <v>7379.4</v>
      </c>
      <c r="V40" s="6">
        <v>9236.5490000000009</v>
      </c>
      <c r="W40" s="6"/>
      <c r="X40" s="6"/>
      <c r="Y40" s="6">
        <v>11709.26295</v>
      </c>
      <c r="Z40" s="6">
        <v>7908.8719499999997</v>
      </c>
      <c r="AA40" s="7">
        <v>8113.0353500000001</v>
      </c>
    </row>
    <row r="41" spans="1:27" x14ac:dyDescent="0.25">
      <c r="A41" s="1"/>
      <c r="B41" s="60"/>
      <c r="C41" s="5" t="s">
        <v>28</v>
      </c>
      <c r="D41" s="6">
        <v>1573.349575</v>
      </c>
      <c r="E41" s="6">
        <v>1436.5232000000001</v>
      </c>
      <c r="F41" s="6">
        <v>1301.2342000000001</v>
      </c>
      <c r="G41" s="6">
        <v>1250.19335</v>
      </c>
      <c r="H41" s="6">
        <v>1266.797</v>
      </c>
      <c r="I41" s="6">
        <v>1561.35805</v>
      </c>
      <c r="J41" s="6">
        <v>1969.377375</v>
      </c>
      <c r="K41" s="6">
        <v>1937.40680770945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4079.5783000000001</v>
      </c>
      <c r="X41" s="6">
        <v>5013.0724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>
        <v>508.56365</v>
      </c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1525.6909499999999</v>
      </c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45423</v>
      </c>
      <c r="C44" s="5" t="s">
        <v>27</v>
      </c>
      <c r="D44" s="6">
        <v>8494.9192999999996</v>
      </c>
      <c r="E44" s="6">
        <v>7159.8628500000004</v>
      </c>
      <c r="F44" s="6">
        <v>6840.0888500000001</v>
      </c>
      <c r="G44" s="6"/>
      <c r="H44" s="6"/>
      <c r="I44" s="6"/>
      <c r="J44" s="6"/>
      <c r="K44" s="6"/>
      <c r="L44" s="6"/>
      <c r="M44" s="6"/>
      <c r="N44" s="6">
        <v>1566.6146087777499</v>
      </c>
      <c r="O44" s="6">
        <v>1566.8925999999999</v>
      </c>
      <c r="P44" s="6"/>
      <c r="Q44" s="6">
        <v>1566.27765</v>
      </c>
      <c r="R44" s="6">
        <v>1566.27765</v>
      </c>
      <c r="S44" s="6">
        <v>1566.27765</v>
      </c>
      <c r="T44" s="6">
        <v>1566.5164658325</v>
      </c>
      <c r="U44" s="6">
        <v>2593.6473960830999</v>
      </c>
      <c r="V44" s="6">
        <v>8089.6672500000004</v>
      </c>
      <c r="W44" s="6">
        <v>9831.2056499999999</v>
      </c>
      <c r="X44" s="6">
        <v>13342.42422052015</v>
      </c>
      <c r="Y44" s="6">
        <v>12458.2858851451</v>
      </c>
      <c r="Z44" s="6">
        <v>6974.4118939194004</v>
      </c>
      <c r="AA44" s="7">
        <v>6107.3515219391502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>
        <v>1520.77135</v>
      </c>
      <c r="K45" s="6">
        <v>1407.6205500000001</v>
      </c>
      <c r="L45" s="6">
        <v>1004.8283</v>
      </c>
      <c r="M45" s="6">
        <v>124.83485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>
        <v>2600.3160750000002</v>
      </c>
      <c r="H46" s="6">
        <v>2623.6841749999999</v>
      </c>
      <c r="I46" s="6">
        <v>2668.5755250000002</v>
      </c>
      <c r="J46" s="6"/>
      <c r="K46" s="6"/>
      <c r="L46" s="6"/>
      <c r="M46" s="6"/>
      <c r="N46" s="6"/>
      <c r="O46" s="6"/>
      <c r="P46" s="6">
        <v>603.57342500000004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/>
      <c r="G47" s="9">
        <v>7800.9482250000001</v>
      </c>
      <c r="H47" s="9">
        <v>7871.0525250000001</v>
      </c>
      <c r="I47" s="9">
        <v>8005.7265749999997</v>
      </c>
      <c r="J47" s="9"/>
      <c r="K47" s="9"/>
      <c r="L47" s="9"/>
      <c r="M47" s="9"/>
      <c r="N47" s="9"/>
      <c r="O47" s="9"/>
      <c r="P47" s="9">
        <v>1810.7202749999999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45424</v>
      </c>
      <c r="C48" s="5" t="s">
        <v>27</v>
      </c>
      <c r="D48" s="6">
        <v>5492.89601430325</v>
      </c>
      <c r="E48" s="6">
        <v>4191.1358918446504</v>
      </c>
      <c r="F48" s="6"/>
      <c r="G48" s="6"/>
      <c r="H48" s="6">
        <v>3543.0344249999998</v>
      </c>
      <c r="I48" s="6">
        <v>3330.876675</v>
      </c>
      <c r="J48" s="6"/>
      <c r="K48" s="6"/>
      <c r="L48" s="6"/>
      <c r="M48" s="6"/>
      <c r="N48" s="6"/>
      <c r="O48" s="6"/>
      <c r="P48" s="6"/>
      <c r="Q48" s="6">
        <v>2517.8484198675501</v>
      </c>
      <c r="R48" s="6">
        <v>2518.4056242176998</v>
      </c>
      <c r="S48" s="6">
        <v>2518.5851656346499</v>
      </c>
      <c r="T48" s="6">
        <v>2518.2391713965499</v>
      </c>
      <c r="U48" s="6">
        <v>2518.2391713965499</v>
      </c>
      <c r="V48" s="6">
        <v>4850.1295713965501</v>
      </c>
      <c r="W48" s="6">
        <v>7217.6715100867996</v>
      </c>
      <c r="X48" s="6">
        <v>13370.50709174425</v>
      </c>
      <c r="Y48" s="6">
        <v>7585.8276059282498</v>
      </c>
      <c r="Z48" s="6">
        <v>5855.9719448548503</v>
      </c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>
        <v>88.552800000000005</v>
      </c>
      <c r="L49" s="6">
        <v>43.661450000000002</v>
      </c>
      <c r="M49" s="6">
        <v>581.74270000000001</v>
      </c>
      <c r="N49" s="6">
        <v>581.74270000000001</v>
      </c>
      <c r="O49" s="6">
        <v>581.74270000000001</v>
      </c>
      <c r="P49" s="6">
        <v>581.74270000000001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/>
      <c r="F50" s="6">
        <v>1332.904125</v>
      </c>
      <c r="G50" s="6">
        <v>1225.5953500000001</v>
      </c>
      <c r="H50" s="6"/>
      <c r="I50" s="6"/>
      <c r="J50" s="6">
        <v>541.46347500000002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>
        <v>2971.1309249999999</v>
      </c>
    </row>
    <row r="51" spans="1:27" x14ac:dyDescent="0.25">
      <c r="A51" s="1"/>
      <c r="B51" s="61"/>
      <c r="C51" s="8" t="s">
        <v>30</v>
      </c>
      <c r="D51" s="9"/>
      <c r="E51" s="9"/>
      <c r="F51" s="9">
        <v>3998.7123750000001</v>
      </c>
      <c r="G51" s="9">
        <v>3676.7860500000002</v>
      </c>
      <c r="H51" s="9"/>
      <c r="I51" s="9"/>
      <c r="J51" s="9">
        <v>1624.3904250000001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>
        <v>8913.3927750000003</v>
      </c>
    </row>
    <row r="52" spans="1:27" x14ac:dyDescent="0.25">
      <c r="A52" s="4"/>
      <c r="B52" s="59">
        <v>45425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>
        <v>12.91395</v>
      </c>
      <c r="Q52" s="6"/>
      <c r="R52" s="6"/>
      <c r="S52" s="6"/>
      <c r="T52" s="6"/>
      <c r="U52" s="6"/>
      <c r="V52" s="6"/>
      <c r="W52" s="6"/>
      <c r="X52" s="6">
        <v>18472.483049999999</v>
      </c>
      <c r="Y52" s="6">
        <v>15040.447099999999</v>
      </c>
      <c r="Z52" s="6">
        <v>8384.8432499999999</v>
      </c>
      <c r="AA52" s="7">
        <v>6626.0862500000003</v>
      </c>
    </row>
    <row r="53" spans="1:27" x14ac:dyDescent="0.25">
      <c r="A53" s="1"/>
      <c r="B53" s="60"/>
      <c r="C53" s="5" t="s">
        <v>28</v>
      </c>
      <c r="D53" s="6">
        <v>3491.6860999999999</v>
      </c>
      <c r="E53" s="6">
        <v>1819.0220999999999</v>
      </c>
      <c r="F53" s="6">
        <v>1368.8787</v>
      </c>
      <c r="G53" s="6">
        <v>1384.8674000000001</v>
      </c>
      <c r="H53" s="6">
        <v>1831.3210999999999</v>
      </c>
      <c r="I53" s="6"/>
      <c r="J53" s="6"/>
      <c r="K53" s="6"/>
      <c r="L53" s="6">
        <v>1392.86175</v>
      </c>
      <c r="M53" s="6">
        <v>653.69185000000004</v>
      </c>
      <c r="N53" s="6">
        <v>12.91395</v>
      </c>
      <c r="O53" s="6">
        <v>12.298999999999999</v>
      </c>
      <c r="P53" s="6"/>
      <c r="Q53" s="6"/>
      <c r="R53" s="6"/>
      <c r="S53" s="6"/>
      <c r="T53" s="6"/>
      <c r="U53" s="6">
        <v>1348.5853500000001</v>
      </c>
      <c r="V53" s="6">
        <v>1890.3562999999999</v>
      </c>
      <c r="W53" s="6">
        <v>2772.6263736136002</v>
      </c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>
        <v>2589.5544500000001</v>
      </c>
      <c r="J54" s="6">
        <v>3900.9353249999999</v>
      </c>
      <c r="K54" s="6">
        <v>3206.3492999999999</v>
      </c>
      <c r="L54" s="6"/>
      <c r="M54" s="6"/>
      <c r="N54" s="6"/>
      <c r="O54" s="6"/>
      <c r="P54" s="6"/>
      <c r="Q54" s="6">
        <v>6.1494999999999997</v>
      </c>
      <c r="R54" s="6">
        <v>6.1494999999999997</v>
      </c>
      <c r="S54" s="6">
        <v>6.1494999999999997</v>
      </c>
      <c r="T54" s="6">
        <v>6.1494999999999997</v>
      </c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/>
      <c r="G55" s="9"/>
      <c r="H55" s="9"/>
      <c r="I55" s="9">
        <v>7768.6633499999998</v>
      </c>
      <c r="J55" s="9">
        <v>11702.805974999999</v>
      </c>
      <c r="K55" s="9">
        <v>9619.0478999999996</v>
      </c>
      <c r="L55" s="9"/>
      <c r="M55" s="9"/>
      <c r="N55" s="9"/>
      <c r="O55" s="9"/>
      <c r="P55" s="9"/>
      <c r="Q55" s="9">
        <v>18.448499999999999</v>
      </c>
      <c r="R55" s="9">
        <v>18.448499999999999</v>
      </c>
      <c r="S55" s="9">
        <v>18.448499999999999</v>
      </c>
      <c r="T55" s="9">
        <v>18.448499999999999</v>
      </c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45426</v>
      </c>
      <c r="C56" s="5" t="s">
        <v>27</v>
      </c>
      <c r="D56" s="6">
        <v>5107.1597499999998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1373.7982999999999</v>
      </c>
      <c r="P56" s="6">
        <v>1373.7982999999999</v>
      </c>
      <c r="Q56" s="6">
        <v>1445.8929477849499</v>
      </c>
      <c r="R56" s="6">
        <v>1415.6432356661001</v>
      </c>
      <c r="S56" s="6">
        <v>1408.2434482287499</v>
      </c>
      <c r="T56" s="6">
        <v>1374.7207249999999</v>
      </c>
      <c r="U56" s="6">
        <v>3170.6822000000002</v>
      </c>
      <c r="V56" s="6">
        <v>8242.1748499999994</v>
      </c>
      <c r="W56" s="6">
        <v>14513.434950000001</v>
      </c>
      <c r="X56" s="6">
        <v>14237.93735</v>
      </c>
      <c r="Y56" s="6">
        <v>13102.1247</v>
      </c>
      <c r="Z56" s="6">
        <v>8042.9310500000001</v>
      </c>
      <c r="AA56" s="7">
        <v>7845.5321000000004</v>
      </c>
    </row>
    <row r="57" spans="1:27" x14ac:dyDescent="0.25">
      <c r="A57" s="1"/>
      <c r="B57" s="60"/>
      <c r="C57" s="5" t="s">
        <v>28</v>
      </c>
      <c r="D57" s="6"/>
      <c r="E57" s="6">
        <v>751.46889999999996</v>
      </c>
      <c r="F57" s="6">
        <v>637.70315000000005</v>
      </c>
      <c r="G57" s="6">
        <v>346.21685000000002</v>
      </c>
      <c r="H57" s="6">
        <v>688.74400000000003</v>
      </c>
      <c r="I57" s="6">
        <v>1200.3824</v>
      </c>
      <c r="J57" s="6"/>
      <c r="K57" s="6"/>
      <c r="L57" s="6">
        <v>705.96259999999995</v>
      </c>
      <c r="M57" s="6">
        <v>12.298999999999999</v>
      </c>
      <c r="N57" s="6">
        <v>317.92914999999999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>
        <v>3436.6480750000001</v>
      </c>
      <c r="K58" s="6">
        <v>2459.4925250000001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>
        <v>10309.944224999999</v>
      </c>
      <c r="K59" s="9">
        <v>7378.4775749999999</v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45427</v>
      </c>
      <c r="C60" s="5" t="s">
        <v>27</v>
      </c>
      <c r="D60" s="6">
        <v>8432.3040959999998</v>
      </c>
      <c r="E60" s="6">
        <v>7601.4958379999998</v>
      </c>
      <c r="F60" s="6">
        <v>7375.1912940000002</v>
      </c>
      <c r="G60" s="6">
        <v>7381.3408740000004</v>
      </c>
      <c r="H60" s="6">
        <v>7186.3991880000003</v>
      </c>
      <c r="I60" s="6">
        <v>5057.4145920000001</v>
      </c>
      <c r="J60" s="6">
        <v>8097.766944</v>
      </c>
      <c r="K60" s="6">
        <v>7714.5102198125342</v>
      </c>
      <c r="L60" s="6">
        <v>6863.469116732178</v>
      </c>
      <c r="M60" s="6">
        <v>3234.5109744661622</v>
      </c>
      <c r="N60" s="6">
        <v>1693.748928136494</v>
      </c>
      <c r="O60" s="6">
        <v>1694.0045317394461</v>
      </c>
      <c r="P60" s="6">
        <v>1682.819130782658</v>
      </c>
      <c r="Q60" s="6">
        <v>1671.565698252246</v>
      </c>
      <c r="R60" s="6">
        <v>1671.3225850612321</v>
      </c>
      <c r="S60" s="6">
        <v>109.83934258929</v>
      </c>
      <c r="T60" s="6">
        <v>2501.6809588521301</v>
      </c>
      <c r="U60" s="6">
        <v>5195.1251865167224</v>
      </c>
      <c r="V60" s="6">
        <v>7688.0274022237199</v>
      </c>
      <c r="W60" s="6">
        <v>10726.79708294097</v>
      </c>
      <c r="X60" s="6">
        <v>12820.029425999999</v>
      </c>
      <c r="Y60" s="6">
        <v>10799.277437999999</v>
      </c>
      <c r="Z60" s="6">
        <v>7003.1417039999997</v>
      </c>
      <c r="AA60" s="7">
        <v>6920.1223739999996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45428</v>
      </c>
      <c r="C64" s="5" t="s">
        <v>27</v>
      </c>
      <c r="D64" s="6">
        <v>5306.0474400000003</v>
      </c>
      <c r="E64" s="6"/>
      <c r="F64" s="6"/>
      <c r="G64" s="6"/>
      <c r="H64" s="6">
        <v>3662.2058999999999</v>
      </c>
      <c r="I64" s="6">
        <v>5299.8976400000001</v>
      </c>
      <c r="J64" s="6">
        <v>7698.93462</v>
      </c>
      <c r="K64" s="6">
        <v>9561.1429951885602</v>
      </c>
      <c r="L64" s="6">
        <v>7151.5404084917</v>
      </c>
      <c r="M64" s="6">
        <v>4570.0543569128004</v>
      </c>
      <c r="N64" s="6">
        <v>933.15228193242001</v>
      </c>
      <c r="O64" s="6">
        <v>467.74385176814002</v>
      </c>
      <c r="P64" s="6">
        <v>14.72121351078</v>
      </c>
      <c r="Q64" s="6">
        <v>639.10423741644001</v>
      </c>
      <c r="R64" s="6">
        <v>1215.4234686730999</v>
      </c>
      <c r="S64" s="6">
        <v>3243.7450049069598</v>
      </c>
      <c r="T64" s="6">
        <v>3638.1086097771999</v>
      </c>
      <c r="U64" s="6">
        <v>5432.03048580214</v>
      </c>
      <c r="V64" s="6">
        <v>7931.76248050102</v>
      </c>
      <c r="W64" s="6">
        <v>11555.2454797133</v>
      </c>
      <c r="X64" s="6">
        <v>12627.057203848921</v>
      </c>
      <c r="Y64" s="6">
        <v>12466.996125556519</v>
      </c>
      <c r="Z64" s="6">
        <v>7063.1877951708602</v>
      </c>
      <c r="AA64" s="7">
        <v>6519.4241322370999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>
        <v>1874.7665300000001</v>
      </c>
      <c r="F66" s="6">
        <v>1536.83502</v>
      </c>
      <c r="G66" s="6">
        <v>1715.7942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>
        <v>5624.2995899999996</v>
      </c>
      <c r="F67" s="9">
        <v>4610.5050600000004</v>
      </c>
      <c r="G67" s="9">
        <v>5147.3825999999999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45429</v>
      </c>
      <c r="C68" s="5" t="s">
        <v>27</v>
      </c>
      <c r="D68" s="6">
        <v>6260.6640810839399</v>
      </c>
      <c r="E68" s="6"/>
      <c r="F68" s="6"/>
      <c r="G68" s="6"/>
      <c r="H68" s="6"/>
      <c r="I68" s="6"/>
      <c r="J68" s="6">
        <v>8842.9611150000001</v>
      </c>
      <c r="K68" s="6">
        <v>10976.292045</v>
      </c>
      <c r="L68" s="6">
        <v>9695.9245050000009</v>
      </c>
      <c r="M68" s="6">
        <v>8585.6384073695408</v>
      </c>
      <c r="N68" s="6">
        <v>7870.7374716921304</v>
      </c>
      <c r="O68" s="6">
        <v>6815.9110438399503</v>
      </c>
      <c r="P68" s="6">
        <v>5199.0588752049898</v>
      </c>
      <c r="Q68" s="6">
        <v>4123.7285247229502</v>
      </c>
      <c r="R68" s="6">
        <v>4806.6055200000001</v>
      </c>
      <c r="S68" s="6">
        <v>5133.1545900000001</v>
      </c>
      <c r="T68" s="6"/>
      <c r="U68" s="6"/>
      <c r="V68" s="6"/>
      <c r="W68" s="6"/>
      <c r="X68" s="6">
        <v>13766.718419999999</v>
      </c>
      <c r="Y68" s="6">
        <v>9857.9691000000003</v>
      </c>
      <c r="Z68" s="6">
        <v>9215.3254500000003</v>
      </c>
      <c r="AA68" s="7">
        <v>8462.6021700000001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>
        <v>1239.16455</v>
      </c>
      <c r="U69" s="6">
        <v>1750.20462</v>
      </c>
      <c r="V69" s="6">
        <v>1862.12916</v>
      </c>
      <c r="W69" s="6">
        <v>2719.39734</v>
      </c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>
        <v>2157.0072749999999</v>
      </c>
      <c r="F70" s="6">
        <v>2147.1677549999999</v>
      </c>
      <c r="G70" s="6">
        <v>2097.3551849999999</v>
      </c>
      <c r="H70" s="6">
        <v>2143.4779349999999</v>
      </c>
      <c r="I70" s="6">
        <v>2215.7369100000001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>
        <v>6471.0218249999998</v>
      </c>
      <c r="F71" s="9">
        <v>6441.5032650000003</v>
      </c>
      <c r="G71" s="9">
        <v>6292.0655550000001</v>
      </c>
      <c r="H71" s="9">
        <v>6430.4338049999997</v>
      </c>
      <c r="I71" s="9">
        <v>6647.2107299999998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45430</v>
      </c>
      <c r="C72" s="5" t="s">
        <v>27</v>
      </c>
      <c r="D72" s="6"/>
      <c r="E72" s="6">
        <v>6287.8637500000004</v>
      </c>
      <c r="F72" s="6">
        <v>5832.8007500000003</v>
      </c>
      <c r="G72" s="6">
        <v>5362.9789499999997</v>
      </c>
      <c r="H72" s="6">
        <v>5616.9533000000001</v>
      </c>
      <c r="I72" s="6">
        <v>6020.9754499999999</v>
      </c>
      <c r="J72" s="6">
        <v>5946.7782039168997</v>
      </c>
      <c r="K72" s="6">
        <v>5803.3817295597501</v>
      </c>
      <c r="L72" s="6">
        <v>5226.0338798107996</v>
      </c>
      <c r="M72" s="6">
        <v>3888.2487527624999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12.91395</v>
      </c>
      <c r="P73" s="6">
        <v>476.58625000000001</v>
      </c>
      <c r="Q73" s="6">
        <v>476.58625000000001</v>
      </c>
      <c r="R73" s="6"/>
      <c r="S73" s="6">
        <v>476.58625000000001</v>
      </c>
      <c r="T73" s="6">
        <v>476.88380647144999</v>
      </c>
      <c r="U73" s="6">
        <v>940.61949920715006</v>
      </c>
      <c r="V73" s="6">
        <v>2190.1191782277501</v>
      </c>
      <c r="W73" s="6">
        <v>2168.2624906536998</v>
      </c>
      <c r="X73" s="6">
        <v>2603.0833499999999</v>
      </c>
      <c r="Y73" s="6">
        <v>2296.8382499999998</v>
      </c>
      <c r="Z73" s="6">
        <v>3088.2788999999998</v>
      </c>
      <c r="AA73" s="7">
        <v>3026.7838999999999</v>
      </c>
    </row>
    <row r="74" spans="1:27" x14ac:dyDescent="0.25">
      <c r="A74" s="1"/>
      <c r="B74" s="60"/>
      <c r="C74" s="5" t="s">
        <v>29</v>
      </c>
      <c r="D74" s="6">
        <v>3262.617225</v>
      </c>
      <c r="E74" s="6"/>
      <c r="F74" s="6"/>
      <c r="G74" s="6"/>
      <c r="H74" s="6"/>
      <c r="I74" s="6"/>
      <c r="J74" s="6"/>
      <c r="K74" s="6"/>
      <c r="L74" s="6"/>
      <c r="M74" s="6"/>
      <c r="N74" s="6">
        <v>289.94892499999997</v>
      </c>
      <c r="O74" s="6"/>
      <c r="P74" s="6"/>
      <c r="Q74" s="6"/>
      <c r="R74" s="6">
        <v>794.20792500000005</v>
      </c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>
        <v>9787.8516749999999</v>
      </c>
      <c r="E75" s="9"/>
      <c r="F75" s="9"/>
      <c r="G75" s="9"/>
      <c r="H75" s="9"/>
      <c r="I75" s="9"/>
      <c r="J75" s="9"/>
      <c r="K75" s="9"/>
      <c r="L75" s="9"/>
      <c r="M75" s="9"/>
      <c r="N75" s="9">
        <v>869.84677499999998</v>
      </c>
      <c r="O75" s="9"/>
      <c r="P75" s="9"/>
      <c r="Q75" s="9"/>
      <c r="R75" s="9">
        <v>2382.623775</v>
      </c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45431</v>
      </c>
      <c r="C76" s="5" t="s">
        <v>27</v>
      </c>
      <c r="D76" s="6"/>
      <c r="E76" s="6"/>
      <c r="F76" s="6"/>
      <c r="G76" s="6"/>
      <c r="H76" s="6"/>
      <c r="I76" s="6"/>
      <c r="J76" s="6"/>
      <c r="K76" s="6">
        <v>5526.8631249999999</v>
      </c>
      <c r="L76" s="6">
        <v>3604.1374927669999</v>
      </c>
      <c r="M76" s="6">
        <v>5428.1636500000004</v>
      </c>
      <c r="N76" s="6">
        <v>5428.8821704939501</v>
      </c>
      <c r="O76" s="6">
        <v>5428.4316944060001</v>
      </c>
      <c r="P76" s="6">
        <v>5427.84219903135</v>
      </c>
      <c r="Q76" s="6">
        <v>5427.8334433732498</v>
      </c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2735.91255</v>
      </c>
      <c r="E77" s="6">
        <v>2007.0477213612</v>
      </c>
      <c r="F77" s="6">
        <v>1889.1572176043001</v>
      </c>
      <c r="G77" s="6">
        <v>1550.9039</v>
      </c>
      <c r="H77" s="6">
        <v>1532.4554000000001</v>
      </c>
      <c r="I77" s="6"/>
      <c r="J77" s="6"/>
      <c r="K77" s="6"/>
      <c r="L77" s="6"/>
      <c r="M77" s="6"/>
      <c r="N77" s="6"/>
      <c r="O77" s="6"/>
      <c r="P77" s="6"/>
      <c r="Q77" s="6"/>
      <c r="R77" s="6">
        <v>1253.2681</v>
      </c>
      <c r="S77" s="6">
        <v>1253.2681</v>
      </c>
      <c r="T77" s="6">
        <v>1253.2681</v>
      </c>
      <c r="U77" s="6">
        <v>2012.65831423335</v>
      </c>
      <c r="V77" s="6">
        <v>1673.8939</v>
      </c>
      <c r="W77" s="6">
        <v>2492.5801489655501</v>
      </c>
      <c r="X77" s="6">
        <v>3149.0271748242999</v>
      </c>
      <c r="Y77" s="6">
        <v>2508.0454767045999</v>
      </c>
      <c r="Z77" s="6">
        <v>1951.3503801785</v>
      </c>
      <c r="AA77" s="7">
        <v>2604.9281999999998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/>
      <c r="I78" s="6">
        <v>2393.6928750000002</v>
      </c>
      <c r="J78" s="6">
        <v>2244.5675000000001</v>
      </c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/>
      <c r="H79" s="9"/>
      <c r="I79" s="9">
        <v>7181.0786250000001</v>
      </c>
      <c r="J79" s="9">
        <v>6733.7025000000003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45432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>
        <v>2401.74872</v>
      </c>
      <c r="N80" s="6">
        <v>858.51310321665005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1671.4340999999999</v>
      </c>
      <c r="E81" s="6">
        <v>1569.3524</v>
      </c>
      <c r="F81" s="6">
        <v>1536.1451</v>
      </c>
      <c r="G81" s="6">
        <v>1527.5358000000001</v>
      </c>
      <c r="H81" s="6">
        <v>1565.6627000000001</v>
      </c>
      <c r="I81" s="6">
        <v>1651.14075</v>
      </c>
      <c r="J81" s="6">
        <v>2095.5253265051001</v>
      </c>
      <c r="K81" s="6">
        <v>1921.3833224477501</v>
      </c>
      <c r="L81" s="6">
        <v>1275.0636849121499</v>
      </c>
      <c r="M81" s="6"/>
      <c r="N81" s="6"/>
      <c r="O81" s="6">
        <v>114.3807</v>
      </c>
      <c r="P81" s="6">
        <v>15.373749999999999</v>
      </c>
      <c r="Q81" s="6">
        <v>237.96424666524999</v>
      </c>
      <c r="R81" s="6">
        <v>245.00892200084999</v>
      </c>
      <c r="S81" s="6">
        <v>659.90370531505005</v>
      </c>
      <c r="T81" s="6">
        <v>1373.5109006576999</v>
      </c>
      <c r="U81" s="6">
        <v>2351.8343698471999</v>
      </c>
      <c r="V81" s="6">
        <v>1921.71875</v>
      </c>
      <c r="W81" s="6">
        <v>2490.5475000000001</v>
      </c>
      <c r="X81" s="6">
        <v>2829.9239942617</v>
      </c>
      <c r="Y81" s="6">
        <v>2370.0173</v>
      </c>
      <c r="Z81" s="6">
        <v>1890.9712500000001</v>
      </c>
      <c r="AA81" s="7">
        <v>2083.3798653762501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45433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9581.5359499999995</v>
      </c>
      <c r="L84" s="6">
        <v>7613.3445497364501</v>
      </c>
      <c r="M84" s="6">
        <v>6723.4920319318499</v>
      </c>
      <c r="N84" s="6"/>
      <c r="O84" s="6"/>
      <c r="P84" s="6"/>
      <c r="Q84" s="6"/>
      <c r="R84" s="6"/>
      <c r="S84" s="6"/>
      <c r="T84" s="6"/>
      <c r="U84" s="6">
        <v>7794.1381623136504</v>
      </c>
      <c r="V84" s="6">
        <v>9190.4277500000007</v>
      </c>
      <c r="W84" s="6"/>
      <c r="X84" s="6"/>
      <c r="Y84" s="6"/>
      <c r="Z84" s="6"/>
      <c r="AA84" s="7">
        <v>8432.1944000000003</v>
      </c>
    </row>
    <row r="85" spans="1:27" x14ac:dyDescent="0.25">
      <c r="A85" s="1"/>
      <c r="B85" s="60"/>
      <c r="C85" s="5" t="s">
        <v>28</v>
      </c>
      <c r="D85" s="6">
        <v>1608.0942500000001</v>
      </c>
      <c r="E85" s="6">
        <v>1401.4710500000001</v>
      </c>
      <c r="F85" s="6"/>
      <c r="G85" s="6">
        <v>1356.5797</v>
      </c>
      <c r="H85" s="6">
        <v>1290.1650999999999</v>
      </c>
      <c r="I85" s="6"/>
      <c r="J85" s="6"/>
      <c r="K85" s="6"/>
      <c r="L85" s="6"/>
      <c r="M85" s="6"/>
      <c r="N85" s="6"/>
      <c r="O85" s="6">
        <v>1046.6449</v>
      </c>
      <c r="P85" s="6">
        <v>666.60580000000004</v>
      </c>
      <c r="Q85" s="6">
        <v>1477.5352449263</v>
      </c>
      <c r="R85" s="6">
        <v>1734.6684694713499</v>
      </c>
      <c r="S85" s="6">
        <v>1349.8152500000001</v>
      </c>
      <c r="T85" s="6">
        <v>1544.7544</v>
      </c>
      <c r="U85" s="6"/>
      <c r="V85" s="6"/>
      <c r="W85" s="6">
        <v>4217.3271000000004</v>
      </c>
      <c r="X85" s="6">
        <v>4338.2218146872501</v>
      </c>
      <c r="Y85" s="6">
        <v>2581.0931081999001</v>
      </c>
      <c r="Z85" s="6">
        <v>1795.0390500000001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2209.2078750000001</v>
      </c>
      <c r="G86" s="6"/>
      <c r="H86" s="6"/>
      <c r="I86" s="6">
        <v>2442.8888750000001</v>
      </c>
      <c r="J86" s="6">
        <v>3264.1545999999998</v>
      </c>
      <c r="K86" s="6"/>
      <c r="L86" s="6"/>
      <c r="M86" s="6"/>
      <c r="N86" s="6">
        <v>2124.344775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6627.6236250000002</v>
      </c>
      <c r="G87" s="9"/>
      <c r="H87" s="9"/>
      <c r="I87" s="9">
        <v>7328.6666249999998</v>
      </c>
      <c r="J87" s="9">
        <v>9792.4637999999995</v>
      </c>
      <c r="K87" s="9"/>
      <c r="L87" s="9"/>
      <c r="M87" s="9"/>
      <c r="N87" s="9">
        <v>6373.0343249999996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45434</v>
      </c>
      <c r="C88" s="5" t="s">
        <v>27</v>
      </c>
      <c r="D88" s="6"/>
      <c r="E88" s="6">
        <v>6161.126139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>
        <v>4542.3083843035802</v>
      </c>
      <c r="R88" s="6">
        <v>4842.1080521427912</v>
      </c>
      <c r="S88" s="6">
        <v>6162.9457790456136</v>
      </c>
      <c r="T88" s="6">
        <v>7297.7545783249998</v>
      </c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>
        <v>1882.7200869999999</v>
      </c>
      <c r="M89" s="6"/>
      <c r="N89" s="6"/>
      <c r="O89" s="6"/>
      <c r="P89" s="6"/>
      <c r="Q89" s="6"/>
      <c r="R89" s="6"/>
      <c r="S89" s="6"/>
      <c r="T89" s="6"/>
      <c r="U89" s="6">
        <v>3133.766365</v>
      </c>
      <c r="V89" s="6">
        <v>3211.8798740000002</v>
      </c>
      <c r="W89" s="6">
        <v>3097.2781764220249</v>
      </c>
      <c r="X89" s="6">
        <v>2888.9696990000002</v>
      </c>
      <c r="Y89" s="6">
        <v>3283.1836299602792</v>
      </c>
      <c r="Z89" s="6">
        <v>3221.1058790000002</v>
      </c>
      <c r="AA89" s="7">
        <v>1678.408310638506</v>
      </c>
    </row>
    <row r="90" spans="1:27" x14ac:dyDescent="0.25">
      <c r="A90" s="1"/>
      <c r="B90" s="60"/>
      <c r="C90" s="5" t="s">
        <v>29</v>
      </c>
      <c r="D90" s="6">
        <v>2473.4919405000001</v>
      </c>
      <c r="E90" s="6"/>
      <c r="F90" s="6">
        <v>1994.0472139999999</v>
      </c>
      <c r="G90" s="6">
        <v>1803.6839775000001</v>
      </c>
      <c r="H90" s="6">
        <v>1801.8387765</v>
      </c>
      <c r="I90" s="6">
        <v>2150.2742320000002</v>
      </c>
      <c r="J90" s="6">
        <v>3128.5382955</v>
      </c>
      <c r="K90" s="6">
        <v>3143.2999034999998</v>
      </c>
      <c r="L90" s="6"/>
      <c r="M90" s="6">
        <v>2586.6642685000002</v>
      </c>
      <c r="N90" s="6">
        <v>2281.8985699999998</v>
      </c>
      <c r="O90" s="6">
        <v>2269.2896965</v>
      </c>
      <c r="P90" s="6">
        <v>1939.6137845000001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>
        <v>7420.4758215000002</v>
      </c>
      <c r="E91" s="9"/>
      <c r="F91" s="9">
        <v>5982.1416419999996</v>
      </c>
      <c r="G91" s="9">
        <v>5411.0519324999996</v>
      </c>
      <c r="H91" s="9">
        <v>5405.5163295000002</v>
      </c>
      <c r="I91" s="9">
        <v>6450.8226960000002</v>
      </c>
      <c r="J91" s="9">
        <v>9385.6148864999996</v>
      </c>
      <c r="K91" s="9">
        <v>9429.8997104999999</v>
      </c>
      <c r="L91" s="9"/>
      <c r="M91" s="9">
        <v>7759.9928055</v>
      </c>
      <c r="N91" s="9">
        <v>6845.69571</v>
      </c>
      <c r="O91" s="9">
        <v>6807.8690895</v>
      </c>
      <c r="P91" s="9">
        <v>5818.8413535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45435</v>
      </c>
      <c r="C92" s="5" t="s">
        <v>27</v>
      </c>
      <c r="D92" s="6">
        <v>6114.92652</v>
      </c>
      <c r="E92" s="6">
        <v>6863.4545399999997</v>
      </c>
      <c r="F92" s="6"/>
      <c r="G92" s="6"/>
      <c r="H92" s="6"/>
      <c r="I92" s="6"/>
      <c r="J92" s="6">
        <v>9241.89156</v>
      </c>
      <c r="K92" s="6"/>
      <c r="L92" s="6"/>
      <c r="M92" s="6">
        <v>6014.6717399999998</v>
      </c>
      <c r="N92" s="6"/>
      <c r="O92" s="6"/>
      <c r="P92" s="6"/>
      <c r="Q92" s="6"/>
      <c r="R92" s="6"/>
      <c r="S92" s="6"/>
      <c r="T92" s="6">
        <v>7861.6969200000003</v>
      </c>
      <c r="U92" s="6"/>
      <c r="V92" s="6">
        <v>10419.731460000001</v>
      </c>
      <c r="W92" s="6"/>
      <c r="X92" s="6"/>
      <c r="Y92" s="6">
        <v>14740.527959999999</v>
      </c>
      <c r="Z92" s="6"/>
      <c r="AA92" s="7">
        <v>9514.9781999999996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3025.9482467895</v>
      </c>
      <c r="L93" s="6">
        <v>2055.2170097716198</v>
      </c>
      <c r="M93" s="6"/>
      <c r="N93" s="6">
        <v>1333.4500800000001</v>
      </c>
      <c r="O93" s="6">
        <v>1197.5218199999999</v>
      </c>
      <c r="P93" s="6">
        <v>984.71105999999997</v>
      </c>
      <c r="Q93" s="6">
        <v>839.55690000000004</v>
      </c>
      <c r="R93" s="6"/>
      <c r="S93" s="6"/>
      <c r="T93" s="6"/>
      <c r="U93" s="6">
        <v>2821.9059512909998</v>
      </c>
      <c r="V93" s="6"/>
      <c r="W93" s="6">
        <v>4542.8331600000001</v>
      </c>
      <c r="X93" s="6">
        <v>5411.2978800000001</v>
      </c>
      <c r="Y93" s="6"/>
      <c r="Z93" s="6">
        <v>3777.6985199999999</v>
      </c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2110.5783900000001</v>
      </c>
      <c r="G94" s="6">
        <v>2191.76631</v>
      </c>
      <c r="H94" s="6">
        <v>2210.2181099999998</v>
      </c>
      <c r="I94" s="6">
        <v>2426.7192300000002</v>
      </c>
      <c r="J94" s="6"/>
      <c r="K94" s="6"/>
      <c r="L94" s="6"/>
      <c r="M94" s="6"/>
      <c r="N94" s="6"/>
      <c r="O94" s="6"/>
      <c r="P94" s="6"/>
      <c r="Q94" s="6"/>
      <c r="R94" s="6">
        <v>1798.43544</v>
      </c>
      <c r="S94" s="6">
        <v>2301.2469900000001</v>
      </c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6331.7351699999999</v>
      </c>
      <c r="G95" s="9">
        <v>6575.2989299999999</v>
      </c>
      <c r="H95" s="9">
        <v>6630.6543300000003</v>
      </c>
      <c r="I95" s="9">
        <v>7280.15769</v>
      </c>
      <c r="J95" s="9"/>
      <c r="K95" s="9"/>
      <c r="L95" s="9"/>
      <c r="M95" s="9"/>
      <c r="N95" s="9"/>
      <c r="O95" s="9"/>
      <c r="P95" s="9"/>
      <c r="Q95" s="9"/>
      <c r="R95" s="9">
        <v>5395.3063199999997</v>
      </c>
      <c r="S95" s="9">
        <v>6903.7409699999998</v>
      </c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45436</v>
      </c>
      <c r="C96" s="5" t="s">
        <v>27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60"/>
      <c r="C97" s="5" t="s">
        <v>28</v>
      </c>
      <c r="D97" s="6">
        <v>1880.4848</v>
      </c>
      <c r="E97" s="6"/>
      <c r="F97" s="6"/>
      <c r="G97" s="6"/>
      <c r="H97" s="6"/>
      <c r="I97" s="6"/>
      <c r="J97" s="6">
        <v>2212.91392</v>
      </c>
      <c r="K97" s="6">
        <v>2265.7514473286401</v>
      </c>
      <c r="L97" s="6">
        <v>1899.5510400000001</v>
      </c>
      <c r="M97" s="6">
        <v>1885.1159761651199</v>
      </c>
      <c r="N97" s="6">
        <v>1703.4628426105601</v>
      </c>
      <c r="O97" s="6">
        <v>1543.0403849081599</v>
      </c>
      <c r="P97" s="6">
        <v>1411.1769092147199</v>
      </c>
      <c r="Q97" s="6">
        <v>1363.7592945727999</v>
      </c>
      <c r="R97" s="6">
        <v>2294.7142399999998</v>
      </c>
      <c r="S97" s="6">
        <v>2140.4473763104002</v>
      </c>
      <c r="T97" s="6">
        <v>1556.9737600000001</v>
      </c>
      <c r="U97" s="6">
        <v>1831.8966399999999</v>
      </c>
      <c r="V97" s="6">
        <v>3457.1398399999998</v>
      </c>
      <c r="W97" s="6">
        <v>2585.0131200000001</v>
      </c>
      <c r="X97" s="6">
        <v>2978.91694933504</v>
      </c>
      <c r="Y97" s="6">
        <v>2536.4249599999998</v>
      </c>
      <c r="Z97" s="6">
        <v>2023.4816000000001</v>
      </c>
      <c r="AA97" s="7">
        <v>1842.0447999999999</v>
      </c>
    </row>
    <row r="98" spans="1:27" x14ac:dyDescent="0.25">
      <c r="A98" s="1"/>
      <c r="B98" s="60"/>
      <c r="C98" s="5" t="s">
        <v>29</v>
      </c>
      <c r="D98" s="6"/>
      <c r="E98" s="6">
        <v>2847.02016</v>
      </c>
      <c r="F98" s="6">
        <v>2724.3196800000001</v>
      </c>
      <c r="G98" s="6">
        <v>2666.8134399999999</v>
      </c>
      <c r="H98" s="6">
        <v>2737.8505599999999</v>
      </c>
      <c r="I98" s="6">
        <v>3108.10464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8541.0604800000001</v>
      </c>
      <c r="F99" s="9">
        <v>8172.9590399999997</v>
      </c>
      <c r="G99" s="9">
        <v>8000.4403199999997</v>
      </c>
      <c r="H99" s="9">
        <v>8213.5516800000005</v>
      </c>
      <c r="I99" s="9">
        <v>9324.3139200000005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45437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>
        <v>1173.21593002944</v>
      </c>
      <c r="U100" s="6">
        <v>6170.4929330374398</v>
      </c>
      <c r="V100" s="6">
        <v>7910.5827822623996</v>
      </c>
      <c r="W100" s="6">
        <v>9304.21283030208</v>
      </c>
      <c r="X100" s="6"/>
      <c r="Y100" s="6"/>
      <c r="Z100" s="6">
        <v>10713.996800000001</v>
      </c>
      <c r="AA100" s="7">
        <v>9665.9686399999991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v>169.75103999999999</v>
      </c>
      <c r="P101" s="6">
        <v>59.658880000000003</v>
      </c>
      <c r="Q101" s="6">
        <v>12.300800000000001</v>
      </c>
      <c r="R101" s="6">
        <v>12.300800000000001</v>
      </c>
      <c r="S101" s="6">
        <v>12.300800000000001</v>
      </c>
      <c r="T101" s="6"/>
      <c r="U101" s="6"/>
      <c r="V101" s="6"/>
      <c r="W101" s="6"/>
      <c r="X101" s="6">
        <v>4065.4144000000001</v>
      </c>
      <c r="Y101" s="6">
        <v>4212.4089599999998</v>
      </c>
      <c r="Z101" s="6"/>
      <c r="AA101" s="7"/>
    </row>
    <row r="102" spans="1:27" x14ac:dyDescent="0.25">
      <c r="A102" s="1"/>
      <c r="B102" s="60"/>
      <c r="C102" s="5" t="s">
        <v>29</v>
      </c>
      <c r="D102" s="6">
        <v>2917.7497600000002</v>
      </c>
      <c r="E102" s="6">
        <v>2824.8787200000002</v>
      </c>
      <c r="F102" s="6">
        <v>2780.9033599999998</v>
      </c>
      <c r="G102" s="6">
        <v>2741.5408000000002</v>
      </c>
      <c r="H102" s="6">
        <v>2737.8505599999999</v>
      </c>
      <c r="I102" s="6">
        <v>2785.5161600000001</v>
      </c>
      <c r="J102" s="6">
        <v>2785.82368</v>
      </c>
      <c r="K102" s="6">
        <v>2660.3555200000001</v>
      </c>
      <c r="L102" s="6">
        <v>2329.7715199999998</v>
      </c>
      <c r="M102" s="6">
        <v>1860.4960000000001</v>
      </c>
      <c r="N102" s="6">
        <v>1070.1695999999999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>
        <v>8753.24928</v>
      </c>
      <c r="E103" s="9">
        <v>8474.63616</v>
      </c>
      <c r="F103" s="9">
        <v>8342.7100800000007</v>
      </c>
      <c r="G103" s="9">
        <v>8224.6224000000002</v>
      </c>
      <c r="H103" s="9">
        <v>8213.5516800000005</v>
      </c>
      <c r="I103" s="9">
        <v>8356.5484799999995</v>
      </c>
      <c r="J103" s="9">
        <v>8357.4710400000004</v>
      </c>
      <c r="K103" s="9">
        <v>7981.0665600000002</v>
      </c>
      <c r="L103" s="9">
        <v>6989.3145599999998</v>
      </c>
      <c r="M103" s="9">
        <v>5581.4880000000003</v>
      </c>
      <c r="N103" s="9">
        <v>3210.5088000000001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45438</v>
      </c>
      <c r="C104" s="5" t="s">
        <v>27</v>
      </c>
      <c r="D104" s="6">
        <v>9994.4</v>
      </c>
      <c r="E104" s="6">
        <v>9225.6</v>
      </c>
      <c r="F104" s="6">
        <v>8521.99424</v>
      </c>
      <c r="G104" s="6"/>
      <c r="H104" s="6"/>
      <c r="I104" s="6">
        <v>7252.1731936096003</v>
      </c>
      <c r="J104" s="6">
        <v>6819.2340344614404</v>
      </c>
      <c r="K104" s="6">
        <v>6079.4767005324802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>
        <v>7838.9229268819199</v>
      </c>
      <c r="W104" s="6"/>
      <c r="X104" s="6">
        <v>13920.815360000001</v>
      </c>
      <c r="Y104" s="6">
        <v>10690.62528</v>
      </c>
      <c r="Z104" s="6">
        <v>8393.5156855347195</v>
      </c>
      <c r="AA104" s="7">
        <v>12397.97632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>
        <v>12.300800000000001</v>
      </c>
      <c r="N105" s="6">
        <v>492.03199999999998</v>
      </c>
      <c r="O105" s="6">
        <v>492.03199999999998</v>
      </c>
      <c r="P105" s="6">
        <v>492.03199999999998</v>
      </c>
      <c r="Q105" s="6">
        <v>492.03199999999998</v>
      </c>
      <c r="R105" s="6">
        <v>492.03199999999998</v>
      </c>
      <c r="S105" s="6">
        <v>492.03199999999998</v>
      </c>
      <c r="T105" s="6">
        <v>492.03199999999998</v>
      </c>
      <c r="U105" s="6">
        <v>983.10872540736</v>
      </c>
      <c r="V105" s="6"/>
      <c r="W105" s="6">
        <v>3410.3968</v>
      </c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>
        <v>2836.2569600000002</v>
      </c>
      <c r="H106" s="6">
        <v>2870.6992</v>
      </c>
      <c r="I106" s="6"/>
      <c r="J106" s="6"/>
      <c r="K106" s="6"/>
      <c r="L106" s="6">
        <v>407.464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/>
      <c r="G107" s="9">
        <v>8508.77088</v>
      </c>
      <c r="H107" s="9">
        <v>8612.0975999999991</v>
      </c>
      <c r="I107" s="9"/>
      <c r="J107" s="9"/>
      <c r="K107" s="9"/>
      <c r="L107" s="9">
        <v>1222.3920000000001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45439</v>
      </c>
      <c r="C108" s="5" t="s">
        <v>27</v>
      </c>
      <c r="D108" s="6"/>
      <c r="E108" s="6"/>
      <c r="F108" s="6"/>
      <c r="G108" s="6"/>
      <c r="H108" s="6">
        <v>7391.5507200000002</v>
      </c>
      <c r="I108" s="6">
        <v>7968.4582399999999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>
        <v>8165.8860800000002</v>
      </c>
      <c r="U108" s="6">
        <v>9507.9033600000002</v>
      </c>
      <c r="V108" s="6"/>
      <c r="W108" s="6"/>
      <c r="X108" s="6"/>
      <c r="Y108" s="6"/>
      <c r="Z108" s="6"/>
      <c r="AA108" s="7">
        <v>9878.7724799999996</v>
      </c>
    </row>
    <row r="109" spans="1:27" x14ac:dyDescent="0.25">
      <c r="A109" s="1"/>
      <c r="B109" s="60"/>
      <c r="C109" s="5" t="s">
        <v>28</v>
      </c>
      <c r="D109" s="6">
        <v>1636.04954936128</v>
      </c>
      <c r="E109" s="6">
        <v>2366.05888</v>
      </c>
      <c r="F109" s="6">
        <v>2348.8377599999999</v>
      </c>
      <c r="G109" s="6">
        <v>2348.8377599999999</v>
      </c>
      <c r="H109" s="6"/>
      <c r="I109" s="6"/>
      <c r="J109" s="6">
        <v>3319.3708799999999</v>
      </c>
      <c r="K109" s="6">
        <v>3846.4601600000001</v>
      </c>
      <c r="L109" s="6">
        <v>3628.7359999999999</v>
      </c>
      <c r="M109" s="6">
        <v>2581.9379199999998</v>
      </c>
      <c r="N109" s="6">
        <v>1372.1542400000001</v>
      </c>
      <c r="O109" s="6">
        <v>1318.6457600000001</v>
      </c>
      <c r="P109" s="6">
        <v>1236.2303999999999</v>
      </c>
      <c r="Q109" s="6">
        <v>1237.46048</v>
      </c>
      <c r="R109" s="6">
        <v>1219.43507711232</v>
      </c>
      <c r="S109" s="6">
        <v>1453.9545599999999</v>
      </c>
      <c r="T109" s="6"/>
      <c r="U109" s="6"/>
      <c r="V109" s="6">
        <v>2356.8332799999998</v>
      </c>
      <c r="W109" s="6">
        <v>4906.4483423270403</v>
      </c>
      <c r="X109" s="6">
        <v>3890.7430399999998</v>
      </c>
      <c r="Y109" s="6">
        <v>5928.9856</v>
      </c>
      <c r="Z109" s="6">
        <v>3954.0921600000001</v>
      </c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45440</v>
      </c>
      <c r="C112" s="5" t="s">
        <v>27</v>
      </c>
      <c r="D112" s="6">
        <v>8023.766654</v>
      </c>
      <c r="E112" s="6">
        <v>8345.5047479999994</v>
      </c>
      <c r="F112" s="6">
        <v>8260.6101839999992</v>
      </c>
      <c r="G112" s="6">
        <v>7854.5927039999997</v>
      </c>
      <c r="H112" s="6">
        <v>7765.3918940000003</v>
      </c>
      <c r="I112" s="6">
        <v>8312.2851360000004</v>
      </c>
      <c r="J112" s="6">
        <v>10598.901762</v>
      </c>
      <c r="K112" s="6">
        <v>9987.1309019762357</v>
      </c>
      <c r="L112" s="6">
        <v>9725.3490020000008</v>
      </c>
      <c r="M112" s="6">
        <v>8124.0406679999996</v>
      </c>
      <c r="N112" s="6"/>
      <c r="O112" s="6"/>
      <c r="P112" s="6"/>
      <c r="Q112" s="6"/>
      <c r="R112" s="6">
        <v>4650.438091</v>
      </c>
      <c r="S112" s="6">
        <v>5527.1338144725178</v>
      </c>
      <c r="T112" s="6">
        <v>6287.5053792064264</v>
      </c>
      <c r="U112" s="6">
        <v>10136.903084</v>
      </c>
      <c r="V112" s="6"/>
      <c r="W112" s="6"/>
      <c r="X112" s="6">
        <v>17515.348016</v>
      </c>
      <c r="Y112" s="6">
        <v>15805.153176</v>
      </c>
      <c r="Z112" s="6">
        <v>9546.9473820000003</v>
      </c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>
        <v>2301.3808979999999</v>
      </c>
      <c r="O113" s="6"/>
      <c r="P113" s="6">
        <v>1187.2935399999999</v>
      </c>
      <c r="Q113" s="6">
        <v>1073.48561</v>
      </c>
      <c r="R113" s="6"/>
      <c r="S113" s="6"/>
      <c r="T113" s="6"/>
      <c r="U113" s="6"/>
      <c r="V113" s="6">
        <v>4253.3406919999998</v>
      </c>
      <c r="W113" s="6">
        <v>5866.9525860000003</v>
      </c>
      <c r="X113" s="6"/>
      <c r="Y113" s="6"/>
      <c r="Z113" s="6"/>
      <c r="AA113" s="7">
        <v>2974.3856300000002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>
        <v>2238.3251529999998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>
        <v>6714.9754590000002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45441</v>
      </c>
      <c r="C116" s="5" t="s">
        <v>27</v>
      </c>
      <c r="D116" s="6">
        <v>8579.2216950000002</v>
      </c>
      <c r="E116" s="6">
        <v>8693.0697700000001</v>
      </c>
      <c r="F116" s="6">
        <v>8582.9140650000008</v>
      </c>
      <c r="G116" s="6">
        <v>8176.7533649999996</v>
      </c>
      <c r="H116" s="6">
        <v>8347.8331749999998</v>
      </c>
      <c r="I116" s="6">
        <v>9020.4599099999996</v>
      </c>
      <c r="J116" s="6">
        <v>11922.66273</v>
      </c>
      <c r="K116" s="6"/>
      <c r="L116" s="6"/>
      <c r="M116" s="6"/>
      <c r="N116" s="6"/>
      <c r="O116" s="6"/>
      <c r="P116" s="6"/>
      <c r="Q116" s="6">
        <v>5091.7782299999999</v>
      </c>
      <c r="R116" s="6"/>
      <c r="S116" s="6"/>
      <c r="T116" s="6"/>
      <c r="U116" s="6"/>
      <c r="V116" s="6"/>
      <c r="W116" s="6"/>
      <c r="X116" s="6"/>
      <c r="Y116" s="6">
        <v>16002.116185000001</v>
      </c>
      <c r="Z116" s="6">
        <v>10851.260034999999</v>
      </c>
      <c r="AA116" s="7">
        <v>9212.4631499999996</v>
      </c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>
        <v>3068.3594699999999</v>
      </c>
      <c r="L117" s="6">
        <v>2325.0009198823</v>
      </c>
      <c r="M117" s="6">
        <v>1304.022005</v>
      </c>
      <c r="N117" s="6"/>
      <c r="O117" s="6"/>
      <c r="P117" s="6"/>
      <c r="Q117" s="6"/>
      <c r="R117" s="6">
        <v>1910.2859659932401</v>
      </c>
      <c r="S117" s="6">
        <v>2157.7710431565201</v>
      </c>
      <c r="T117" s="6">
        <v>2806.4069665491752</v>
      </c>
      <c r="U117" s="6">
        <v>2014.187835</v>
      </c>
      <c r="V117" s="6">
        <v>2056.0346949999998</v>
      </c>
      <c r="W117" s="6">
        <v>2801.2780400000001</v>
      </c>
      <c r="X117" s="6">
        <v>3468.1076507136399</v>
      </c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>
        <v>2133.8821625</v>
      </c>
      <c r="O118" s="6">
        <v>1960.0330750000001</v>
      </c>
      <c r="P118" s="6">
        <v>1852.3389500000001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>
        <v>6401.6464875000001</v>
      </c>
      <c r="O119" s="9">
        <v>5880.0992249999999</v>
      </c>
      <c r="P119" s="9">
        <v>5557.01685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45442</v>
      </c>
      <c r="C120" s="5" t="s">
        <v>27</v>
      </c>
      <c r="D120" s="6">
        <v>9084.4700400000002</v>
      </c>
      <c r="E120" s="6">
        <v>8609.9357309999996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>
        <v>5220.6592949048936</v>
      </c>
      <c r="S120" s="6">
        <v>5673.853850806795</v>
      </c>
      <c r="T120" s="6">
        <v>7032.0949883258154</v>
      </c>
      <c r="U120" s="6"/>
      <c r="V120" s="6"/>
      <c r="W120" s="6"/>
      <c r="X120" s="6"/>
      <c r="Y120" s="6"/>
      <c r="Z120" s="6">
        <v>8798.8877840000005</v>
      </c>
      <c r="AA120" s="7">
        <v>8156.3277079999998</v>
      </c>
    </row>
    <row r="121" spans="1:27" x14ac:dyDescent="0.25">
      <c r="A121" s="1"/>
      <c r="B121" s="60"/>
      <c r="C121" s="5" t="s">
        <v>28</v>
      </c>
      <c r="D121" s="6"/>
      <c r="E121" s="6"/>
      <c r="F121" s="6">
        <v>1638.405098</v>
      </c>
      <c r="G121" s="6">
        <v>1673.4874010000001</v>
      </c>
      <c r="H121" s="6">
        <v>1685.796981</v>
      </c>
      <c r="I121" s="6">
        <v>1783.658142</v>
      </c>
      <c r="J121" s="6">
        <v>1834.7428990000001</v>
      </c>
      <c r="K121" s="6">
        <v>1909.8313370000001</v>
      </c>
      <c r="L121" s="6">
        <v>1763.8674578385301</v>
      </c>
      <c r="M121" s="6">
        <v>1694.413687</v>
      </c>
      <c r="N121" s="6">
        <v>1520.8486089999999</v>
      </c>
      <c r="O121" s="6">
        <v>1462.3781039999999</v>
      </c>
      <c r="P121" s="6">
        <v>1355.9002370000001</v>
      </c>
      <c r="Q121" s="6">
        <v>1206.3388399999999</v>
      </c>
      <c r="R121" s="6"/>
      <c r="S121" s="6"/>
      <c r="T121" s="6"/>
      <c r="U121" s="6">
        <v>2904.4454009999999</v>
      </c>
      <c r="V121" s="6"/>
      <c r="W121" s="6">
        <v>4718.2620139999999</v>
      </c>
      <c r="X121" s="6">
        <v>4773.0396449999998</v>
      </c>
      <c r="Y121" s="6">
        <v>4065.8542739999998</v>
      </c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>
        <v>3375.5945754999998</v>
      </c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>
        <v>10126.7837265</v>
      </c>
      <c r="W123" s="9"/>
      <c r="X123" s="9"/>
      <c r="Y123" s="9"/>
      <c r="Z123" s="9"/>
      <c r="AA123" s="10"/>
    </row>
    <row r="124" spans="1:27" x14ac:dyDescent="0.25">
      <c r="A124" s="4"/>
      <c r="B124" s="59">
        <v>45443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>
        <v>8227.9800972714802</v>
      </c>
      <c r="N124" s="6">
        <v>7278.5233280000002</v>
      </c>
      <c r="O124" s="6">
        <v>6809.4574640000001</v>
      </c>
      <c r="P124" s="6">
        <v>7240.9734360000002</v>
      </c>
      <c r="Q124" s="6">
        <v>6635.2505879999999</v>
      </c>
      <c r="R124" s="6">
        <v>5541.1118546351636</v>
      </c>
      <c r="S124" s="6">
        <v>5931.7090789770364</v>
      </c>
      <c r="T124" s="6">
        <v>6533.5991103935039</v>
      </c>
      <c r="U124" s="6">
        <v>7768.2435193281799</v>
      </c>
      <c r="V124" s="6">
        <v>9411.0182756616723</v>
      </c>
      <c r="W124" s="6">
        <v>10567.098358579824</v>
      </c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>
        <v>1378.8812800000001</v>
      </c>
      <c r="G125" s="6"/>
      <c r="H125" s="6"/>
      <c r="I125" s="6"/>
      <c r="J125" s="6">
        <v>1896.5773320000001</v>
      </c>
      <c r="K125" s="6"/>
      <c r="L125" s="6">
        <v>2101.9889734201761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>
        <v>4286.227836</v>
      </c>
      <c r="Y125" s="6">
        <v>4132.9504079999997</v>
      </c>
      <c r="Z125" s="6">
        <v>3176.9670919999999</v>
      </c>
      <c r="AA125" s="7">
        <v>1922.413324664976</v>
      </c>
    </row>
    <row r="126" spans="1:27" x14ac:dyDescent="0.25">
      <c r="A126" s="1"/>
      <c r="B126" s="60"/>
      <c r="C126" s="5" t="s">
        <v>29</v>
      </c>
      <c r="D126" s="6">
        <v>2879.030244</v>
      </c>
      <c r="E126" s="6">
        <v>2515.5349780000001</v>
      </c>
      <c r="F126" s="6"/>
      <c r="G126" s="6">
        <v>2342.25146</v>
      </c>
      <c r="H126" s="6">
        <v>2390.5738620000002</v>
      </c>
      <c r="I126" s="6">
        <v>2591.865906</v>
      </c>
      <c r="J126" s="6"/>
      <c r="K126" s="6">
        <v>3511.2226879999998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8637.0907320000006</v>
      </c>
      <c r="E127" s="12">
        <v>7546.604934</v>
      </c>
      <c r="F127" s="12"/>
      <c r="G127" s="12">
        <v>7026.7543800000003</v>
      </c>
      <c r="H127" s="12">
        <v>7171.7215859999997</v>
      </c>
      <c r="I127" s="12">
        <v>7775.597718</v>
      </c>
      <c r="J127" s="12"/>
      <c r="K127" s="12">
        <v>10533.668064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1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45413</v>
      </c>
      <c r="C4" s="70">
        <f t="shared" ref="C4:C34" si="0">SUM(E4:AB4)</f>
        <v>41.215000000000003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3.9474999999999998</v>
      </c>
      <c r="Y4" s="30">
        <v>12.885</v>
      </c>
      <c r="Z4" s="30">
        <v>1.9675</v>
      </c>
      <c r="AA4" s="30">
        <v>11.62</v>
      </c>
      <c r="AB4" s="31">
        <v>10.795</v>
      </c>
    </row>
    <row r="5" spans="1:28" ht="15.75" x14ac:dyDescent="0.25">
      <c r="A5" s="23"/>
      <c r="B5" s="28">
        <v>45414</v>
      </c>
      <c r="C5" s="70">
        <f t="shared" si="0"/>
        <v>57.125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3.2050000000000001</v>
      </c>
      <c r="L5" s="30">
        <v>12.61</v>
      </c>
      <c r="M5" s="30">
        <v>12.8025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3.9750000000000001</v>
      </c>
      <c r="X5" s="30">
        <v>11.4275</v>
      </c>
      <c r="Y5" s="30">
        <v>13.105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45415</v>
      </c>
      <c r="C6" s="70">
        <f t="shared" si="0"/>
        <v>26.637500000000003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9.1999999999999993</v>
      </c>
      <c r="X6" s="30">
        <v>12.83</v>
      </c>
      <c r="Y6" s="30">
        <v>4.6074999999999999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45416</v>
      </c>
      <c r="C7" s="70">
        <f t="shared" si="0"/>
        <v>34.847500000000004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9.0075000000000003</v>
      </c>
      <c r="X7" s="30">
        <v>13.022500000000001</v>
      </c>
      <c r="Y7" s="30">
        <v>12.664999999999999</v>
      </c>
      <c r="Z7" s="30">
        <v>0.1525</v>
      </c>
      <c r="AA7" s="30">
        <v>0</v>
      </c>
      <c r="AB7" s="31">
        <v>0</v>
      </c>
    </row>
    <row r="8" spans="1:28" ht="15.75" x14ac:dyDescent="0.25">
      <c r="A8" s="23"/>
      <c r="B8" s="32">
        <v>45417</v>
      </c>
      <c r="C8" s="70">
        <f t="shared" si="0"/>
        <v>47.772500000000001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8.8149999999999995</v>
      </c>
      <c r="Y8" s="30">
        <v>12.9125</v>
      </c>
      <c r="Z8" s="30">
        <v>0</v>
      </c>
      <c r="AA8" s="30">
        <v>12.9125</v>
      </c>
      <c r="AB8" s="31">
        <v>13.1325</v>
      </c>
    </row>
    <row r="9" spans="1:28" ht="15.75" x14ac:dyDescent="0.25">
      <c r="A9" s="23"/>
      <c r="B9" s="32">
        <v>45418</v>
      </c>
      <c r="C9" s="70">
        <f t="shared" si="0"/>
        <v>12.350000000000001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3.7825000000000002</v>
      </c>
      <c r="Y9" s="30">
        <v>0</v>
      </c>
      <c r="Z9" s="30">
        <v>0</v>
      </c>
      <c r="AA9" s="30">
        <v>0</v>
      </c>
      <c r="AB9" s="31">
        <v>8.5675000000000008</v>
      </c>
    </row>
    <row r="10" spans="1:28" ht="15.75" x14ac:dyDescent="0.25">
      <c r="A10" s="23"/>
      <c r="B10" s="32">
        <v>45419</v>
      </c>
      <c r="C10" s="70">
        <f t="shared" si="0"/>
        <v>8.5399999999999991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8.5399999999999991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45420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45421</v>
      </c>
      <c r="C12" s="70">
        <f t="shared" si="0"/>
        <v>32.549999999999997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11.8125</v>
      </c>
      <c r="Y12" s="30">
        <v>8.8149999999999995</v>
      </c>
      <c r="Z12" s="30">
        <v>0</v>
      </c>
      <c r="AA12" s="30">
        <v>0</v>
      </c>
      <c r="AB12" s="31">
        <v>11.922499999999999</v>
      </c>
    </row>
    <row r="13" spans="1:28" ht="15.75" x14ac:dyDescent="0.25">
      <c r="A13" s="23"/>
      <c r="B13" s="32">
        <v>45422</v>
      </c>
      <c r="C13" s="70">
        <f t="shared" si="0"/>
        <v>58.914999999999992</v>
      </c>
      <c r="D13" s="71"/>
      <c r="E13" s="29">
        <v>11.29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8.43</v>
      </c>
      <c r="L13" s="30">
        <v>0.20749999999999999</v>
      </c>
      <c r="M13" s="30">
        <v>12.28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12.1425</v>
      </c>
      <c r="W13" s="30">
        <v>1.9950000000000001</v>
      </c>
      <c r="X13" s="30">
        <v>0</v>
      </c>
      <c r="Y13" s="30">
        <v>0</v>
      </c>
      <c r="Z13" s="30">
        <v>5.9275000000000002</v>
      </c>
      <c r="AA13" s="30">
        <v>0</v>
      </c>
      <c r="AB13" s="31">
        <v>6.6425000000000001</v>
      </c>
    </row>
    <row r="14" spans="1:28" ht="15.75" x14ac:dyDescent="0.25">
      <c r="A14" s="23"/>
      <c r="B14" s="32">
        <v>45423</v>
      </c>
      <c r="C14" s="70">
        <f t="shared" si="0"/>
        <v>57.9925</v>
      </c>
      <c r="D14" s="71"/>
      <c r="E14" s="29">
        <v>12.1975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9.0625</v>
      </c>
      <c r="X14" s="30">
        <v>10.74</v>
      </c>
      <c r="Y14" s="30">
        <v>12.335000000000001</v>
      </c>
      <c r="Z14" s="30">
        <v>4.0025000000000004</v>
      </c>
      <c r="AA14" s="30">
        <v>1.4999999999999999E-2</v>
      </c>
      <c r="AB14" s="31">
        <v>9.64</v>
      </c>
    </row>
    <row r="15" spans="1:28" ht="15.75" x14ac:dyDescent="0.25">
      <c r="A15" s="23"/>
      <c r="B15" s="32">
        <v>45424</v>
      </c>
      <c r="C15" s="70">
        <f t="shared" si="0"/>
        <v>44.68</v>
      </c>
      <c r="D15" s="71"/>
      <c r="E15" s="29">
        <v>12.4725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6.2850000000000001</v>
      </c>
      <c r="Y15" s="30">
        <v>12.61</v>
      </c>
      <c r="Z15" s="30">
        <v>12.967499999999999</v>
      </c>
      <c r="AA15" s="30">
        <v>0.34499999999999997</v>
      </c>
      <c r="AB15" s="31">
        <v>0</v>
      </c>
    </row>
    <row r="16" spans="1:28" ht="15.75" x14ac:dyDescent="0.25">
      <c r="A16" s="23"/>
      <c r="B16" s="32">
        <v>45425</v>
      </c>
      <c r="C16" s="70">
        <f t="shared" si="0"/>
        <v>27.587499999999999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7.5225</v>
      </c>
      <c r="Y16" s="30">
        <v>6.12</v>
      </c>
      <c r="Z16" s="30">
        <v>5.7625000000000002</v>
      </c>
      <c r="AA16" s="30">
        <v>8.1824999999999992</v>
      </c>
      <c r="AB16" s="31">
        <v>0</v>
      </c>
    </row>
    <row r="17" spans="1:28" ht="15.75" x14ac:dyDescent="0.25">
      <c r="A17" s="23"/>
      <c r="B17" s="32">
        <v>45426</v>
      </c>
      <c r="C17" s="70">
        <f t="shared" si="0"/>
        <v>109.27000000000001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13.077500000000001</v>
      </c>
      <c r="S17" s="30">
        <v>13.1325</v>
      </c>
      <c r="T17" s="30">
        <v>13.16</v>
      </c>
      <c r="U17" s="30">
        <v>0</v>
      </c>
      <c r="V17" s="30">
        <v>11.015000000000001</v>
      </c>
      <c r="W17" s="30">
        <v>11.455</v>
      </c>
      <c r="X17" s="30">
        <v>5.24</v>
      </c>
      <c r="Y17" s="30">
        <v>12.994999999999999</v>
      </c>
      <c r="Z17" s="30">
        <v>9.8324999999999996</v>
      </c>
      <c r="AA17" s="30">
        <v>10.355</v>
      </c>
      <c r="AB17" s="31">
        <v>9.0075000000000003</v>
      </c>
    </row>
    <row r="18" spans="1:28" ht="15.75" x14ac:dyDescent="0.25">
      <c r="A18" s="23"/>
      <c r="B18" s="32">
        <v>45427</v>
      </c>
      <c r="C18" s="70">
        <f t="shared" si="0"/>
        <v>99.162499999999994</v>
      </c>
      <c r="D18" s="71"/>
      <c r="E18" s="29">
        <v>11.8125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12.967499999999999</v>
      </c>
      <c r="P18" s="30">
        <v>13.1325</v>
      </c>
      <c r="Q18" s="30">
        <v>6.23</v>
      </c>
      <c r="R18" s="30">
        <v>0</v>
      </c>
      <c r="S18" s="30">
        <v>0</v>
      </c>
      <c r="T18" s="30">
        <v>13.215</v>
      </c>
      <c r="U18" s="30">
        <v>12.72</v>
      </c>
      <c r="V18" s="30">
        <v>0</v>
      </c>
      <c r="W18" s="30">
        <v>0</v>
      </c>
      <c r="X18" s="30">
        <v>11.95</v>
      </c>
      <c r="Y18" s="30">
        <v>0</v>
      </c>
      <c r="Z18" s="30">
        <v>0</v>
      </c>
      <c r="AA18" s="30">
        <v>10.987500000000001</v>
      </c>
      <c r="AB18" s="31">
        <v>6.1475</v>
      </c>
    </row>
    <row r="19" spans="1:28" ht="15.75" x14ac:dyDescent="0.25">
      <c r="A19" s="23"/>
      <c r="B19" s="32">
        <v>45428</v>
      </c>
      <c r="C19" s="70">
        <f t="shared" si="0"/>
        <v>150.41249999999999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12.17</v>
      </c>
      <c r="M19" s="30">
        <v>13.2425</v>
      </c>
      <c r="N19" s="30">
        <v>13.324999999999999</v>
      </c>
      <c r="O19" s="30">
        <v>13.2425</v>
      </c>
      <c r="P19" s="30">
        <v>13.1875</v>
      </c>
      <c r="Q19" s="30">
        <v>13.077500000000001</v>
      </c>
      <c r="R19" s="30">
        <v>13.2425</v>
      </c>
      <c r="S19" s="30">
        <v>13.215</v>
      </c>
      <c r="T19" s="30">
        <v>13.1875</v>
      </c>
      <c r="U19" s="30">
        <v>13.16</v>
      </c>
      <c r="V19" s="30">
        <v>0</v>
      </c>
      <c r="W19" s="30">
        <v>0</v>
      </c>
      <c r="X19" s="30">
        <v>12.39</v>
      </c>
      <c r="Y19" s="30">
        <v>6.9725000000000001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45429</v>
      </c>
      <c r="C20" s="70">
        <f t="shared" si="0"/>
        <v>6.1099999999999994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5.84</v>
      </c>
      <c r="AB20" s="31">
        <v>0.27</v>
      </c>
    </row>
    <row r="21" spans="1:28" ht="15.75" x14ac:dyDescent="0.25">
      <c r="A21" s="23"/>
      <c r="B21" s="32">
        <v>45430</v>
      </c>
      <c r="C21" s="70">
        <f t="shared" si="0"/>
        <v>6.91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3.12</v>
      </c>
      <c r="Z21" s="30">
        <v>3.79</v>
      </c>
      <c r="AA21" s="30">
        <v>0</v>
      </c>
      <c r="AB21" s="31">
        <v>0</v>
      </c>
    </row>
    <row r="22" spans="1:28" ht="15.75" x14ac:dyDescent="0.25">
      <c r="A22" s="23"/>
      <c r="B22" s="32">
        <v>45431</v>
      </c>
      <c r="C22" s="70">
        <f t="shared" si="0"/>
        <v>8.5299999999999994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8.5299999999999994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45432</v>
      </c>
      <c r="C23" s="70">
        <f t="shared" si="0"/>
        <v>41.04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4.62</v>
      </c>
      <c r="M23" s="30">
        <v>11.98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9.26</v>
      </c>
      <c r="X23" s="30">
        <v>2.04</v>
      </c>
      <c r="Y23" s="30">
        <v>0</v>
      </c>
      <c r="Z23" s="30">
        <v>8.43</v>
      </c>
      <c r="AA23" s="30">
        <v>4.71</v>
      </c>
      <c r="AB23" s="31">
        <v>0</v>
      </c>
    </row>
    <row r="24" spans="1:28" ht="15.75" x14ac:dyDescent="0.25">
      <c r="A24" s="23"/>
      <c r="B24" s="32">
        <v>45433</v>
      </c>
      <c r="C24" s="70">
        <f t="shared" si="0"/>
        <v>33.260000000000005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10.23</v>
      </c>
      <c r="W24" s="30">
        <v>10.43</v>
      </c>
      <c r="X24" s="30">
        <v>0</v>
      </c>
      <c r="Y24" s="30">
        <v>0</v>
      </c>
      <c r="Z24" s="30">
        <v>0</v>
      </c>
      <c r="AA24" s="30">
        <v>12.54</v>
      </c>
      <c r="AB24" s="31">
        <v>0.06</v>
      </c>
    </row>
    <row r="25" spans="1:28" ht="15.75" x14ac:dyDescent="0.25">
      <c r="A25" s="23"/>
      <c r="B25" s="32">
        <v>45434</v>
      </c>
      <c r="C25" s="70">
        <f t="shared" si="0"/>
        <v>42.58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10.98</v>
      </c>
      <c r="S25" s="30">
        <v>11.62</v>
      </c>
      <c r="T25" s="30">
        <v>12.75</v>
      </c>
      <c r="U25" s="30">
        <v>0</v>
      </c>
      <c r="V25" s="30">
        <v>0</v>
      </c>
      <c r="W25" s="30">
        <v>0</v>
      </c>
      <c r="X25" s="30">
        <v>0</v>
      </c>
      <c r="Y25" s="30">
        <v>5.84</v>
      </c>
      <c r="Z25" s="30">
        <v>0</v>
      </c>
      <c r="AA25" s="30">
        <v>0</v>
      </c>
      <c r="AB25" s="31">
        <v>1.39</v>
      </c>
    </row>
    <row r="26" spans="1:28" ht="15.75" x14ac:dyDescent="0.25">
      <c r="A26" s="23"/>
      <c r="B26" s="32">
        <v>45435</v>
      </c>
      <c r="C26" s="70">
        <f t="shared" si="0"/>
        <v>28.929999999999996</v>
      </c>
      <c r="D26" s="71"/>
      <c r="E26" s="29">
        <v>0</v>
      </c>
      <c r="F26" s="30">
        <v>5.08</v>
      </c>
      <c r="G26" s="30">
        <v>0</v>
      </c>
      <c r="H26" s="30">
        <v>0</v>
      </c>
      <c r="I26" s="30">
        <v>0</v>
      </c>
      <c r="J26" s="30">
        <v>0</v>
      </c>
      <c r="K26" s="30">
        <v>9.81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8.2200000000000006</v>
      </c>
      <c r="V26" s="30">
        <v>0</v>
      </c>
      <c r="W26" s="30">
        <v>3.22</v>
      </c>
      <c r="X26" s="30">
        <v>0</v>
      </c>
      <c r="Y26" s="30">
        <v>0</v>
      </c>
      <c r="Z26" s="30">
        <v>2.15</v>
      </c>
      <c r="AA26" s="30">
        <v>0</v>
      </c>
      <c r="AB26" s="31">
        <v>0.45</v>
      </c>
    </row>
    <row r="27" spans="1:28" ht="15.75" x14ac:dyDescent="0.25">
      <c r="A27" s="23"/>
      <c r="B27" s="32">
        <v>45436</v>
      </c>
      <c r="C27" s="70">
        <f t="shared" si="0"/>
        <v>56.6325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9.4425000000000008</v>
      </c>
      <c r="R27" s="30">
        <v>0</v>
      </c>
      <c r="S27" s="30">
        <v>0</v>
      </c>
      <c r="T27" s="30">
        <v>0</v>
      </c>
      <c r="U27" s="30">
        <v>9.1</v>
      </c>
      <c r="V27" s="30">
        <v>10.9</v>
      </c>
      <c r="W27" s="30">
        <v>0</v>
      </c>
      <c r="X27" s="30">
        <v>4.28</v>
      </c>
      <c r="Y27" s="30">
        <v>0</v>
      </c>
      <c r="Z27" s="30">
        <v>2.9</v>
      </c>
      <c r="AA27" s="30">
        <v>7.12</v>
      </c>
      <c r="AB27" s="31">
        <v>12.89</v>
      </c>
    </row>
    <row r="28" spans="1:28" ht="15.75" x14ac:dyDescent="0.25">
      <c r="A28" s="23"/>
      <c r="B28" s="32">
        <v>45437</v>
      </c>
      <c r="C28" s="70">
        <f t="shared" si="0"/>
        <v>42.17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12.3</v>
      </c>
      <c r="V28" s="30">
        <v>4.45</v>
      </c>
      <c r="W28" s="30">
        <v>12.1</v>
      </c>
      <c r="X28" s="30">
        <v>0</v>
      </c>
      <c r="Y28" s="30">
        <v>0</v>
      </c>
      <c r="Z28" s="30">
        <v>0</v>
      </c>
      <c r="AA28" s="30">
        <v>2.35</v>
      </c>
      <c r="AB28" s="31">
        <v>10.97</v>
      </c>
    </row>
    <row r="29" spans="1:28" ht="15.75" x14ac:dyDescent="0.25">
      <c r="A29" s="23"/>
      <c r="B29" s="32">
        <v>45438</v>
      </c>
      <c r="C29" s="70">
        <f t="shared" si="0"/>
        <v>76.850000000000009</v>
      </c>
      <c r="D29" s="71"/>
      <c r="E29" s="29">
        <v>12.73</v>
      </c>
      <c r="F29" s="30">
        <v>13.26</v>
      </c>
      <c r="G29" s="30">
        <v>12.08</v>
      </c>
      <c r="H29" s="30">
        <v>0</v>
      </c>
      <c r="I29" s="30">
        <v>0</v>
      </c>
      <c r="J29" s="30">
        <v>0</v>
      </c>
      <c r="K29" s="30">
        <v>0</v>
      </c>
      <c r="L29" s="30">
        <v>5.0199999999999996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4.09</v>
      </c>
      <c r="W29" s="30">
        <v>11.9</v>
      </c>
      <c r="X29" s="30">
        <v>0</v>
      </c>
      <c r="Y29" s="30">
        <v>6.18</v>
      </c>
      <c r="Z29" s="30">
        <v>10.41</v>
      </c>
      <c r="AA29" s="30">
        <v>1.18</v>
      </c>
      <c r="AB29" s="31">
        <v>0</v>
      </c>
    </row>
    <row r="30" spans="1:28" ht="15.75" x14ac:dyDescent="0.25">
      <c r="A30" s="23"/>
      <c r="B30" s="32">
        <v>45439</v>
      </c>
      <c r="C30" s="70">
        <f t="shared" si="0"/>
        <v>44.435000000000002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5.1574999999999998</v>
      </c>
      <c r="J30" s="30">
        <v>2.0499999999999998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8.7050000000000001</v>
      </c>
      <c r="V30" s="30">
        <v>11.07</v>
      </c>
      <c r="W30" s="30">
        <v>4.415</v>
      </c>
      <c r="X30" s="30">
        <v>0</v>
      </c>
      <c r="Y30" s="30">
        <v>6.0650000000000004</v>
      </c>
      <c r="Z30" s="30">
        <v>0</v>
      </c>
      <c r="AA30" s="30">
        <v>0</v>
      </c>
      <c r="AB30" s="31">
        <v>6.9725000000000001</v>
      </c>
    </row>
    <row r="31" spans="1:28" ht="15.75" x14ac:dyDescent="0.25">
      <c r="A31" s="23"/>
      <c r="B31" s="32">
        <v>45440</v>
      </c>
      <c r="C31" s="70">
        <f t="shared" si="0"/>
        <v>135.22</v>
      </c>
      <c r="D31" s="71"/>
      <c r="E31" s="29">
        <v>0</v>
      </c>
      <c r="F31" s="30">
        <v>8.7050000000000001</v>
      </c>
      <c r="G31" s="30">
        <v>12.39</v>
      </c>
      <c r="H31" s="30">
        <v>13.16</v>
      </c>
      <c r="I31" s="30">
        <v>13.324999999999999</v>
      </c>
      <c r="J31" s="30">
        <v>13.352499999999999</v>
      </c>
      <c r="K31" s="30">
        <v>9.1999999999999993</v>
      </c>
      <c r="L31" s="30">
        <v>0</v>
      </c>
      <c r="M31" s="30">
        <v>12.885</v>
      </c>
      <c r="N31" s="30">
        <v>10.987500000000001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0.86750000000000005</v>
      </c>
      <c r="V31" s="30">
        <v>12.72</v>
      </c>
      <c r="W31" s="30">
        <v>0</v>
      </c>
      <c r="X31" s="30">
        <v>0</v>
      </c>
      <c r="Y31" s="30">
        <v>5.13</v>
      </c>
      <c r="Z31" s="30">
        <v>11.565</v>
      </c>
      <c r="AA31" s="30">
        <v>10.932499999999999</v>
      </c>
      <c r="AB31" s="31">
        <v>0</v>
      </c>
    </row>
    <row r="32" spans="1:28" ht="15.75" x14ac:dyDescent="0.25">
      <c r="A32" s="23"/>
      <c r="B32" s="32">
        <v>45441</v>
      </c>
      <c r="C32" s="70">
        <f t="shared" si="0"/>
        <v>185.58500000000001</v>
      </c>
      <c r="D32" s="71"/>
      <c r="E32" s="29">
        <v>12.5</v>
      </c>
      <c r="F32" s="30">
        <v>13.022500000000001</v>
      </c>
      <c r="G32" s="30">
        <v>12.94</v>
      </c>
      <c r="H32" s="30">
        <v>12.967499999999999</v>
      </c>
      <c r="I32" s="30">
        <v>12.72</v>
      </c>
      <c r="J32" s="30">
        <v>11.18</v>
      </c>
      <c r="K32" s="30">
        <v>9.0625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4.9400000000000004</v>
      </c>
      <c r="W32" s="30">
        <v>14.664999999999999</v>
      </c>
      <c r="X32" s="30">
        <v>21.364999999999998</v>
      </c>
      <c r="Y32" s="30">
        <v>23.125</v>
      </c>
      <c r="Z32" s="30">
        <v>10.012499999999999</v>
      </c>
      <c r="AA32" s="30">
        <v>10.99</v>
      </c>
      <c r="AB32" s="31">
        <v>16.094999999999999</v>
      </c>
    </row>
    <row r="33" spans="1:28" ht="15.75" x14ac:dyDescent="0.25">
      <c r="A33" s="23"/>
      <c r="B33" s="32">
        <v>45442</v>
      </c>
      <c r="C33" s="70">
        <f t="shared" si="0"/>
        <v>116.29750000000001</v>
      </c>
      <c r="D33" s="71"/>
      <c r="E33" s="29">
        <v>10.4375</v>
      </c>
      <c r="F33" s="30">
        <v>13.27</v>
      </c>
      <c r="G33" s="30">
        <v>13.324999999999999</v>
      </c>
      <c r="H33" s="30">
        <v>13.324999999999999</v>
      </c>
      <c r="I33" s="30">
        <v>13.324999999999999</v>
      </c>
      <c r="J33" s="30">
        <v>13.324999999999999</v>
      </c>
      <c r="K33" s="30">
        <v>13.1875</v>
      </c>
      <c r="L33" s="30">
        <v>1.8574999999999999</v>
      </c>
      <c r="M33" s="30">
        <v>4.58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7.4950000000000001</v>
      </c>
      <c r="U33" s="30">
        <v>12.17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45443</v>
      </c>
      <c r="C34" s="72">
        <f t="shared" si="0"/>
        <v>99.16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1.9650000000000001</v>
      </c>
      <c r="R34" s="30">
        <v>13.1275</v>
      </c>
      <c r="S34" s="30">
        <v>8.1050000000000004</v>
      </c>
      <c r="T34" s="30">
        <v>24.452500000000001</v>
      </c>
      <c r="U34" s="30">
        <v>20.785</v>
      </c>
      <c r="V34" s="30">
        <v>20.675000000000001</v>
      </c>
      <c r="W34" s="30">
        <v>10.050000000000001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1732.7675000000002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45413</v>
      </c>
      <c r="C39" s="70">
        <f t="shared" ref="C39:C69" si="1">SUM(E39:AB39)</f>
        <v>-3.78</v>
      </c>
      <c r="D39" s="71"/>
      <c r="E39" s="29">
        <v>-3.78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45414</v>
      </c>
      <c r="C40" s="70">
        <f t="shared" si="1"/>
        <v>-13.265000000000001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-0.97499999999999998</v>
      </c>
      <c r="AA40" s="30">
        <v>-7.6849999999999996</v>
      </c>
      <c r="AB40" s="31">
        <v>-4.6050000000000004</v>
      </c>
    </row>
    <row r="41" spans="1:28" ht="15.75" x14ac:dyDescent="0.25">
      <c r="A41" s="23"/>
      <c r="B41" s="32">
        <v>45415</v>
      </c>
      <c r="C41" s="70">
        <f t="shared" si="1"/>
        <v>-64.972499999999997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-8.3175000000000008</v>
      </c>
      <c r="K41" s="30">
        <v>-12.112500000000001</v>
      </c>
      <c r="L41" s="30">
        <v>-11.8925</v>
      </c>
      <c r="M41" s="30">
        <v>-3.1475</v>
      </c>
      <c r="N41" s="30">
        <v>-12.36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-9.4450000000000003</v>
      </c>
      <c r="AA41" s="30">
        <v>-7.5750000000000002</v>
      </c>
      <c r="AB41" s="31">
        <v>-0.1225</v>
      </c>
    </row>
    <row r="42" spans="1:28" ht="15.75" x14ac:dyDescent="0.25">
      <c r="A42" s="23"/>
      <c r="B42" s="32">
        <v>45416</v>
      </c>
      <c r="C42" s="70">
        <f t="shared" si="1"/>
        <v>-15.672499999999999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-5.7050000000000001</v>
      </c>
      <c r="AB42" s="31">
        <v>-9.9674999999999994</v>
      </c>
    </row>
    <row r="43" spans="1:28" ht="15.75" x14ac:dyDescent="0.25">
      <c r="A43" s="23"/>
      <c r="B43" s="32">
        <v>45417</v>
      </c>
      <c r="C43" s="70">
        <f t="shared" si="1"/>
        <v>-4.1100000000000003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-4.1100000000000003</v>
      </c>
      <c r="AA43" s="30">
        <v>0</v>
      </c>
      <c r="AB43" s="31">
        <v>0</v>
      </c>
    </row>
    <row r="44" spans="1:28" ht="15.75" x14ac:dyDescent="0.25">
      <c r="A44" s="23"/>
      <c r="B44" s="32">
        <v>45418</v>
      </c>
      <c r="C44" s="70">
        <f t="shared" si="1"/>
        <v>-61.04</v>
      </c>
      <c r="D44" s="71"/>
      <c r="E44" s="29">
        <v>-11.1775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-7.7675000000000001</v>
      </c>
      <c r="L44" s="30">
        <v>-11.9475</v>
      </c>
      <c r="M44" s="30">
        <v>-12.057499999999999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-2.35</v>
      </c>
      <c r="X44" s="30">
        <v>0</v>
      </c>
      <c r="Y44" s="30">
        <v>-5.1275000000000004</v>
      </c>
      <c r="Z44" s="30">
        <v>-3.7250000000000001</v>
      </c>
      <c r="AA44" s="30">
        <v>-6.8875000000000002</v>
      </c>
      <c r="AB44" s="31">
        <v>0</v>
      </c>
    </row>
    <row r="45" spans="1:28" ht="15.75" x14ac:dyDescent="0.25">
      <c r="A45" s="23"/>
      <c r="B45" s="32">
        <v>45419</v>
      </c>
      <c r="C45" s="70">
        <f t="shared" si="1"/>
        <v>-161.59749999999997</v>
      </c>
      <c r="D45" s="71"/>
      <c r="E45" s="29">
        <v>-3.34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-11.5075</v>
      </c>
      <c r="N45" s="30">
        <v>-11.59</v>
      </c>
      <c r="O45" s="30">
        <v>-11.92</v>
      </c>
      <c r="P45" s="30">
        <v>-11.9475</v>
      </c>
      <c r="Q45" s="30">
        <v>-11.9475</v>
      </c>
      <c r="R45" s="30">
        <v>-11.975</v>
      </c>
      <c r="S45" s="30">
        <v>-11.9475</v>
      </c>
      <c r="T45" s="30">
        <v>-11.975</v>
      </c>
      <c r="U45" s="30">
        <v>0</v>
      </c>
      <c r="V45" s="30">
        <v>-0.17749999999999999</v>
      </c>
      <c r="W45" s="30">
        <v>-10.352499999999999</v>
      </c>
      <c r="X45" s="30">
        <v>-11.8375</v>
      </c>
      <c r="Y45" s="30">
        <v>-12.03</v>
      </c>
      <c r="Z45" s="30">
        <v>-8.07</v>
      </c>
      <c r="AA45" s="30">
        <v>-11.672499999999999</v>
      </c>
      <c r="AB45" s="31">
        <v>-9.3074999999999992</v>
      </c>
    </row>
    <row r="46" spans="1:28" ht="15.75" x14ac:dyDescent="0.25">
      <c r="A46" s="23"/>
      <c r="B46" s="32">
        <v>45420</v>
      </c>
      <c r="C46" s="70">
        <f t="shared" si="1"/>
        <v>-177.655</v>
      </c>
      <c r="D46" s="71"/>
      <c r="E46" s="29">
        <v>-7.85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-11.425000000000001</v>
      </c>
      <c r="M46" s="30">
        <v>-12.14</v>
      </c>
      <c r="N46" s="30">
        <v>-12.085000000000001</v>
      </c>
      <c r="O46" s="30">
        <v>-10.1875</v>
      </c>
      <c r="P46" s="30">
        <v>-11.755000000000001</v>
      </c>
      <c r="Q46" s="30">
        <v>-10.9575</v>
      </c>
      <c r="R46" s="30">
        <v>-11.865</v>
      </c>
      <c r="S46" s="30">
        <v>-11.865</v>
      </c>
      <c r="T46" s="30">
        <v>-12.112500000000001</v>
      </c>
      <c r="U46" s="30">
        <v>-11.535</v>
      </c>
      <c r="V46" s="30">
        <v>-9.0875000000000004</v>
      </c>
      <c r="W46" s="30">
        <v>-1.415</v>
      </c>
      <c r="X46" s="30">
        <v>-11.205</v>
      </c>
      <c r="Y46" s="30">
        <v>-11.342499999999999</v>
      </c>
      <c r="Z46" s="30">
        <v>-5.0175000000000001</v>
      </c>
      <c r="AA46" s="30">
        <v>-8.5374999999999996</v>
      </c>
      <c r="AB46" s="31">
        <v>-7.2725</v>
      </c>
    </row>
    <row r="47" spans="1:28" ht="15.75" x14ac:dyDescent="0.25">
      <c r="A47" s="23"/>
      <c r="B47" s="32">
        <v>45421</v>
      </c>
      <c r="C47" s="70">
        <f t="shared" si="1"/>
        <v>-66.704999999999998</v>
      </c>
      <c r="D47" s="71"/>
      <c r="E47" s="29">
        <v>-3.56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-12.1675</v>
      </c>
      <c r="L47" s="30">
        <v>-11.1775</v>
      </c>
      <c r="M47" s="30">
        <v>-11.865</v>
      </c>
      <c r="N47" s="30">
        <v>-12.2225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-2.5150000000000001</v>
      </c>
      <c r="X47" s="30">
        <v>0</v>
      </c>
      <c r="Y47" s="30">
        <v>0</v>
      </c>
      <c r="Z47" s="30">
        <v>-11.6175</v>
      </c>
      <c r="AA47" s="30">
        <v>-1.58</v>
      </c>
      <c r="AB47" s="31">
        <v>0</v>
      </c>
    </row>
    <row r="48" spans="1:28" ht="15.75" x14ac:dyDescent="0.25">
      <c r="A48" s="23"/>
      <c r="B48" s="32">
        <v>45422</v>
      </c>
      <c r="C48" s="70">
        <f t="shared" si="1"/>
        <v>-18.1175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-6.915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-6.585</v>
      </c>
      <c r="Y48" s="30">
        <v>-4.0549999999999997</v>
      </c>
      <c r="Z48" s="30">
        <v>0</v>
      </c>
      <c r="AA48" s="30">
        <v>-0.5625</v>
      </c>
      <c r="AB48" s="31">
        <v>0</v>
      </c>
    </row>
    <row r="49" spans="1:28" ht="15.75" x14ac:dyDescent="0.25">
      <c r="A49" s="23"/>
      <c r="B49" s="32">
        <v>45423</v>
      </c>
      <c r="C49" s="70">
        <f t="shared" si="1"/>
        <v>0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45424</v>
      </c>
      <c r="C50" s="70">
        <f t="shared" si="1"/>
        <v>0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45425</v>
      </c>
      <c r="C51" s="70">
        <f t="shared" si="1"/>
        <v>-9.0050000000000008</v>
      </c>
      <c r="D51" s="71"/>
      <c r="E51" s="29">
        <v>-9.0050000000000008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45426</v>
      </c>
      <c r="C52" s="70">
        <f t="shared" si="1"/>
        <v>-9.4175000000000004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-9.4175000000000004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45427</v>
      </c>
      <c r="C53" s="70">
        <f t="shared" si="1"/>
        <v>-44.542499999999997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-8.2349999999999994</v>
      </c>
      <c r="S53" s="30">
        <v>-9.9949999999999992</v>
      </c>
      <c r="T53" s="30">
        <v>0</v>
      </c>
      <c r="U53" s="30">
        <v>0</v>
      </c>
      <c r="V53" s="30">
        <v>-10.407500000000001</v>
      </c>
      <c r="W53" s="30">
        <v>-6.1725000000000003</v>
      </c>
      <c r="X53" s="30">
        <v>0</v>
      </c>
      <c r="Y53" s="30">
        <v>-5.375</v>
      </c>
      <c r="Z53" s="30">
        <v>-4.3574999999999999</v>
      </c>
      <c r="AA53" s="30">
        <v>0</v>
      </c>
      <c r="AB53" s="31">
        <v>0</v>
      </c>
    </row>
    <row r="54" spans="1:28" ht="15.75" x14ac:dyDescent="0.25">
      <c r="A54" s="23"/>
      <c r="B54" s="32">
        <v>45428</v>
      </c>
      <c r="C54" s="70">
        <f t="shared" si="1"/>
        <v>-12.275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-9.5000000000000001E-2</v>
      </c>
      <c r="W54" s="30">
        <v>-11.2325</v>
      </c>
      <c r="X54" s="30">
        <v>0</v>
      </c>
      <c r="Y54" s="30">
        <v>0</v>
      </c>
      <c r="Z54" s="30">
        <v>-0.94750000000000001</v>
      </c>
      <c r="AA54" s="30">
        <v>0</v>
      </c>
      <c r="AB54" s="31">
        <v>0</v>
      </c>
    </row>
    <row r="55" spans="1:28" ht="15.75" x14ac:dyDescent="0.25">
      <c r="A55" s="23"/>
      <c r="B55" s="32">
        <v>45429</v>
      </c>
      <c r="C55" s="70">
        <f t="shared" si="1"/>
        <v>0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45430</v>
      </c>
      <c r="C56" s="70">
        <f t="shared" si="1"/>
        <v>-25.549999999999997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-3.42</v>
      </c>
      <c r="X56" s="30">
        <v>-1.79</v>
      </c>
      <c r="Y56" s="30">
        <v>0</v>
      </c>
      <c r="Z56" s="30">
        <v>0</v>
      </c>
      <c r="AA56" s="30">
        <v>-9.99</v>
      </c>
      <c r="AB56" s="31">
        <v>-10.35</v>
      </c>
    </row>
    <row r="57" spans="1:28" ht="15.75" x14ac:dyDescent="0.25">
      <c r="A57" s="23"/>
      <c r="B57" s="32">
        <v>45431</v>
      </c>
      <c r="C57" s="70">
        <f t="shared" si="1"/>
        <v>-66.709999999999994</v>
      </c>
      <c r="D57" s="71"/>
      <c r="E57" s="29">
        <v>-4.1100000000000003</v>
      </c>
      <c r="F57" s="30">
        <v>-9.75</v>
      </c>
      <c r="G57" s="30">
        <v>-10.119999999999999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-10.029999999999999</v>
      </c>
      <c r="W57" s="30">
        <v>0</v>
      </c>
      <c r="X57" s="30">
        <v>-9.76</v>
      </c>
      <c r="Y57" s="30">
        <v>-3</v>
      </c>
      <c r="Z57" s="30">
        <v>-5.96</v>
      </c>
      <c r="AA57" s="30">
        <v>-3.79</v>
      </c>
      <c r="AB57" s="31">
        <v>-10.19</v>
      </c>
    </row>
    <row r="58" spans="1:28" ht="15.75" x14ac:dyDescent="0.25">
      <c r="A58" s="23"/>
      <c r="B58" s="32">
        <v>45432</v>
      </c>
      <c r="C58" s="70">
        <f t="shared" si="1"/>
        <v>-71.48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-9.4700000000000006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-9.59</v>
      </c>
      <c r="S58" s="30">
        <v>-10.45</v>
      </c>
      <c r="T58" s="30">
        <v>-10.44</v>
      </c>
      <c r="U58" s="30">
        <v>-10.64</v>
      </c>
      <c r="V58" s="30">
        <v>-7.36</v>
      </c>
      <c r="W58" s="30">
        <v>0</v>
      </c>
      <c r="X58" s="30">
        <v>0</v>
      </c>
      <c r="Y58" s="30">
        <v>-3.91</v>
      </c>
      <c r="Z58" s="30">
        <v>0</v>
      </c>
      <c r="AA58" s="30">
        <v>0</v>
      </c>
      <c r="AB58" s="31">
        <v>-9.6199999999999992</v>
      </c>
    </row>
    <row r="59" spans="1:28" ht="15.75" x14ac:dyDescent="0.25">
      <c r="A59" s="23"/>
      <c r="B59" s="32">
        <v>45433</v>
      </c>
      <c r="C59" s="70">
        <f t="shared" si="1"/>
        <v>-46.699999999999996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-9.93</v>
      </c>
      <c r="S59" s="30">
        <v>-10.66</v>
      </c>
      <c r="T59" s="30">
        <v>0</v>
      </c>
      <c r="U59" s="30">
        <v>0</v>
      </c>
      <c r="V59" s="30">
        <v>0</v>
      </c>
      <c r="W59" s="30">
        <v>0</v>
      </c>
      <c r="X59" s="30">
        <v>-8.8699999999999992</v>
      </c>
      <c r="Y59" s="30">
        <v>-9.98</v>
      </c>
      <c r="Z59" s="30">
        <v>-7.26</v>
      </c>
      <c r="AA59" s="30">
        <v>0</v>
      </c>
      <c r="AB59" s="31">
        <v>0</v>
      </c>
    </row>
    <row r="60" spans="1:28" ht="15.75" x14ac:dyDescent="0.25">
      <c r="A60" s="23"/>
      <c r="B60" s="32">
        <v>45434</v>
      </c>
      <c r="C60" s="70">
        <f t="shared" si="1"/>
        <v>-46.33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-7.26</v>
      </c>
      <c r="V60" s="30">
        <v>-8.4600000000000009</v>
      </c>
      <c r="W60" s="30">
        <v>-7.94</v>
      </c>
      <c r="X60" s="30">
        <v>-9.33</v>
      </c>
      <c r="Y60" s="30">
        <v>0</v>
      </c>
      <c r="Z60" s="30">
        <v>-2.62</v>
      </c>
      <c r="AA60" s="30">
        <v>-10.72</v>
      </c>
      <c r="AB60" s="31">
        <v>0</v>
      </c>
    </row>
    <row r="61" spans="1:28" ht="15.75" x14ac:dyDescent="0.25">
      <c r="A61" s="23"/>
      <c r="B61" s="32">
        <v>45435</v>
      </c>
      <c r="C61" s="70">
        <f t="shared" si="1"/>
        <v>-49.18</v>
      </c>
      <c r="D61" s="71"/>
      <c r="E61" s="29">
        <v>-3.27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-8.81</v>
      </c>
      <c r="M61" s="30">
        <v>-7.37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-9.85</v>
      </c>
      <c r="W61" s="30">
        <v>0</v>
      </c>
      <c r="X61" s="30">
        <v>-5.48</v>
      </c>
      <c r="Y61" s="30">
        <v>-9.7100000000000009</v>
      </c>
      <c r="Z61" s="30">
        <v>0</v>
      </c>
      <c r="AA61" s="30">
        <v>-4.6900000000000004</v>
      </c>
      <c r="AB61" s="31">
        <v>0</v>
      </c>
    </row>
    <row r="62" spans="1:28" ht="15.75" x14ac:dyDescent="0.25">
      <c r="A62" s="23"/>
      <c r="B62" s="32">
        <v>45436</v>
      </c>
      <c r="C62" s="70">
        <f t="shared" si="1"/>
        <v>-69.932500000000005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-3.7825000000000002</v>
      </c>
      <c r="O62" s="30">
        <v>-4.2525000000000004</v>
      </c>
      <c r="P62" s="30">
        <v>-4.8724999999999996</v>
      </c>
      <c r="Q62" s="30">
        <v>0</v>
      </c>
      <c r="R62" s="30">
        <v>-0.32250000000000001</v>
      </c>
      <c r="S62" s="30">
        <v>-20.9175</v>
      </c>
      <c r="T62" s="30">
        <v>-18.655000000000001</v>
      </c>
      <c r="U62" s="30">
        <v>0</v>
      </c>
      <c r="V62" s="30">
        <v>0</v>
      </c>
      <c r="W62" s="30">
        <v>-7.26</v>
      </c>
      <c r="X62" s="30">
        <v>0</v>
      </c>
      <c r="Y62" s="30">
        <v>-9.8699999999999992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45437</v>
      </c>
      <c r="C63" s="70">
        <f t="shared" si="1"/>
        <v>-17.43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-8.6300000000000008</v>
      </c>
      <c r="Y63" s="30">
        <v>-4.58</v>
      </c>
      <c r="Z63" s="30">
        <v>-4.22</v>
      </c>
      <c r="AA63" s="30">
        <v>0</v>
      </c>
      <c r="AB63" s="31">
        <v>0</v>
      </c>
    </row>
    <row r="64" spans="1:28" ht="15.75" x14ac:dyDescent="0.25">
      <c r="A64" s="23"/>
      <c r="B64" s="32">
        <v>45438</v>
      </c>
      <c r="C64" s="70">
        <f t="shared" si="1"/>
        <v>-8.77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-5.29</v>
      </c>
      <c r="Y64" s="30">
        <v>0</v>
      </c>
      <c r="Z64" s="30">
        <v>0</v>
      </c>
      <c r="AA64" s="30">
        <v>0</v>
      </c>
      <c r="AB64" s="31">
        <v>-3.48</v>
      </c>
    </row>
    <row r="65" spans="1:28" ht="15.75" x14ac:dyDescent="0.25">
      <c r="A65" s="23"/>
      <c r="B65" s="32">
        <v>45439</v>
      </c>
      <c r="C65" s="70">
        <f t="shared" si="1"/>
        <v>-54.67</v>
      </c>
      <c r="D65" s="71"/>
      <c r="E65" s="29">
        <v>-1.635</v>
      </c>
      <c r="F65" s="30">
        <v>-3.1475</v>
      </c>
      <c r="G65" s="30">
        <v>-2.8450000000000002</v>
      </c>
      <c r="H65" s="30">
        <v>-4.0824999999999996</v>
      </c>
      <c r="I65" s="30">
        <v>0</v>
      </c>
      <c r="J65" s="30">
        <v>0</v>
      </c>
      <c r="K65" s="30">
        <v>-8.7850000000000001</v>
      </c>
      <c r="L65" s="30">
        <v>-10.215</v>
      </c>
      <c r="M65" s="30">
        <v>-3.1749999999999998</v>
      </c>
      <c r="N65" s="30">
        <v>-0.64500000000000002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-11.205</v>
      </c>
      <c r="Y65" s="30">
        <v>0</v>
      </c>
      <c r="Z65" s="30">
        <v>-5.98</v>
      </c>
      <c r="AA65" s="30">
        <v>-2.9550000000000001</v>
      </c>
      <c r="AB65" s="31">
        <v>0</v>
      </c>
    </row>
    <row r="66" spans="1:28" ht="15.75" x14ac:dyDescent="0.25">
      <c r="A66" s="23"/>
      <c r="B66" s="32">
        <v>45440</v>
      </c>
      <c r="C66" s="70">
        <f t="shared" si="1"/>
        <v>-19.9025</v>
      </c>
      <c r="D66" s="71"/>
      <c r="E66" s="29">
        <v>-7.1349999999999998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-1.3875</v>
      </c>
      <c r="M66" s="30">
        <v>0</v>
      </c>
      <c r="N66" s="30">
        <v>0</v>
      </c>
      <c r="O66" s="30">
        <v>-4.3025000000000002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-3.12</v>
      </c>
      <c r="X66" s="30">
        <v>-3.6425000000000001</v>
      </c>
      <c r="Y66" s="30">
        <v>0</v>
      </c>
      <c r="Z66" s="30">
        <v>0</v>
      </c>
      <c r="AA66" s="30">
        <v>0</v>
      </c>
      <c r="AB66" s="31">
        <v>-0.315</v>
      </c>
    </row>
    <row r="67" spans="1:28" ht="15.75" x14ac:dyDescent="0.25">
      <c r="A67" s="23"/>
      <c r="B67" s="32">
        <v>45441</v>
      </c>
      <c r="C67" s="70">
        <f t="shared" si="1"/>
        <v>-41.807500000000005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-1.1675</v>
      </c>
      <c r="M67" s="30">
        <v>-5.43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-11.26</v>
      </c>
      <c r="T67" s="30">
        <v>-12.03</v>
      </c>
      <c r="U67" s="30">
        <v>-11.92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45442</v>
      </c>
      <c r="C68" s="70">
        <f t="shared" si="1"/>
        <v>-73.572499999999991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-11.11</v>
      </c>
      <c r="W68" s="30">
        <v>0</v>
      </c>
      <c r="X68" s="30">
        <v>-22.574999999999999</v>
      </c>
      <c r="Y68" s="30">
        <v>-23.035</v>
      </c>
      <c r="Z68" s="30">
        <v>-16.852499999999999</v>
      </c>
      <c r="AA68" s="30">
        <v>0</v>
      </c>
      <c r="AB68" s="31">
        <v>0</v>
      </c>
    </row>
    <row r="69" spans="1:28" ht="16.5" thickTop="1" x14ac:dyDescent="0.25">
      <c r="A69" s="23"/>
      <c r="B69" s="33">
        <v>45443</v>
      </c>
      <c r="C69" s="72">
        <f t="shared" si="1"/>
        <v>-102.61250000000001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-11.26</v>
      </c>
      <c r="P69" s="30">
        <v>-26.26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-14.2475</v>
      </c>
      <c r="Y69" s="30">
        <v>-7.9749999999999996</v>
      </c>
      <c r="Z69" s="30">
        <v>-15.585000000000001</v>
      </c>
      <c r="AA69" s="30">
        <v>-23.552499999999998</v>
      </c>
      <c r="AB69" s="31">
        <v>-3.7324999999999999</v>
      </c>
    </row>
    <row r="70" spans="1:28" x14ac:dyDescent="0.25">
      <c r="A70" s="23"/>
      <c r="B70" s="23"/>
      <c r="C70" s="84">
        <f>SUM(C39:D69)</f>
        <v>-1356.8024999999998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45413</v>
      </c>
      <c r="C74" s="35">
        <f t="shared" ref="C74:C104" si="2">SUMIF(E74:AB74,"&gt;0")</f>
        <v>44.994999999999997</v>
      </c>
      <c r="D74" s="36">
        <f t="shared" ref="D74:D104" si="3">SUMIF(E74:AB74,"&lt;0")</f>
        <v>0</v>
      </c>
      <c r="E74" s="37">
        <f>E4+ABS(E39)</f>
        <v>3.78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0</v>
      </c>
      <c r="V74" s="37">
        <f t="shared" si="4"/>
        <v>0</v>
      </c>
      <c r="W74" s="37">
        <f t="shared" si="4"/>
        <v>0</v>
      </c>
      <c r="X74" s="37">
        <f t="shared" si="4"/>
        <v>3.9474999999999998</v>
      </c>
      <c r="Y74" s="37">
        <f t="shared" si="4"/>
        <v>12.885</v>
      </c>
      <c r="Z74" s="37">
        <f t="shared" si="4"/>
        <v>1.9675</v>
      </c>
      <c r="AA74" s="37">
        <f t="shared" si="4"/>
        <v>11.62</v>
      </c>
      <c r="AB74" s="38">
        <f t="shared" si="4"/>
        <v>10.795</v>
      </c>
    </row>
    <row r="75" spans="1:28" ht="15.75" x14ac:dyDescent="0.25">
      <c r="A75" s="23"/>
      <c r="B75" s="32">
        <v>45414</v>
      </c>
      <c r="C75" s="35">
        <f t="shared" si="2"/>
        <v>70.39</v>
      </c>
      <c r="D75" s="36">
        <f t="shared" si="3"/>
        <v>0</v>
      </c>
      <c r="E75" s="37">
        <f t="shared" ref="E75:S103" si="5">E5+ABS(E40)</f>
        <v>0</v>
      </c>
      <c r="F75" s="37">
        <f t="shared" si="5"/>
        <v>0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3.2050000000000001</v>
      </c>
      <c r="L75" s="37">
        <f t="shared" si="5"/>
        <v>12.61</v>
      </c>
      <c r="M75" s="37">
        <f t="shared" si="5"/>
        <v>12.8025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0</v>
      </c>
      <c r="U75" s="37">
        <f t="shared" si="6"/>
        <v>0</v>
      </c>
      <c r="V75" s="37">
        <f t="shared" si="6"/>
        <v>0</v>
      </c>
      <c r="W75" s="37">
        <f t="shared" si="6"/>
        <v>3.9750000000000001</v>
      </c>
      <c r="X75" s="37">
        <f t="shared" si="6"/>
        <v>11.4275</v>
      </c>
      <c r="Y75" s="37">
        <f t="shared" si="6"/>
        <v>13.105</v>
      </c>
      <c r="Z75" s="37">
        <f t="shared" si="6"/>
        <v>0.97499999999999998</v>
      </c>
      <c r="AA75" s="37">
        <f t="shared" si="6"/>
        <v>7.6849999999999996</v>
      </c>
      <c r="AB75" s="39">
        <f t="shared" si="6"/>
        <v>4.6050000000000004</v>
      </c>
    </row>
    <row r="76" spans="1:28" ht="15.75" x14ac:dyDescent="0.25">
      <c r="A76" s="23"/>
      <c r="B76" s="32">
        <v>45415</v>
      </c>
      <c r="C76" s="35">
        <f t="shared" si="2"/>
        <v>91.61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8.3175000000000008</v>
      </c>
      <c r="K76" s="37">
        <f t="shared" si="5"/>
        <v>12.112500000000001</v>
      </c>
      <c r="L76" s="37">
        <f t="shared" si="5"/>
        <v>11.8925</v>
      </c>
      <c r="M76" s="37">
        <f t="shared" si="5"/>
        <v>3.1475</v>
      </c>
      <c r="N76" s="37">
        <f t="shared" si="5"/>
        <v>12.36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0</v>
      </c>
      <c r="U76" s="37">
        <f t="shared" si="7"/>
        <v>0</v>
      </c>
      <c r="V76" s="37">
        <f t="shared" si="7"/>
        <v>0</v>
      </c>
      <c r="W76" s="37">
        <f t="shared" si="7"/>
        <v>9.1999999999999993</v>
      </c>
      <c r="X76" s="37">
        <f t="shared" si="7"/>
        <v>12.83</v>
      </c>
      <c r="Y76" s="37">
        <f t="shared" si="7"/>
        <v>4.6074999999999999</v>
      </c>
      <c r="Z76" s="37">
        <f t="shared" si="7"/>
        <v>9.4450000000000003</v>
      </c>
      <c r="AA76" s="37">
        <f t="shared" si="7"/>
        <v>7.5750000000000002</v>
      </c>
      <c r="AB76" s="39">
        <f t="shared" si="7"/>
        <v>0.1225</v>
      </c>
    </row>
    <row r="77" spans="1:28" ht="15.75" x14ac:dyDescent="0.25">
      <c r="A77" s="23"/>
      <c r="B77" s="32">
        <v>45416</v>
      </c>
      <c r="C77" s="35">
        <f t="shared" si="2"/>
        <v>50.52</v>
      </c>
      <c r="D77" s="36">
        <f t="shared" si="3"/>
        <v>0</v>
      </c>
      <c r="E77" s="37">
        <f t="shared" si="5"/>
        <v>0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0</v>
      </c>
      <c r="L77" s="37">
        <f t="shared" si="5"/>
        <v>0</v>
      </c>
      <c r="M77" s="37">
        <f t="shared" si="5"/>
        <v>0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0</v>
      </c>
      <c r="S77" s="37">
        <f t="shared" si="5"/>
        <v>0</v>
      </c>
      <c r="T77" s="37">
        <f t="shared" ref="T77:AB77" si="8">T7+ABS(T42)</f>
        <v>0</v>
      </c>
      <c r="U77" s="37">
        <f t="shared" si="8"/>
        <v>0</v>
      </c>
      <c r="V77" s="37">
        <f t="shared" si="8"/>
        <v>0</v>
      </c>
      <c r="W77" s="37">
        <f t="shared" si="8"/>
        <v>9.0075000000000003</v>
      </c>
      <c r="X77" s="37">
        <f t="shared" si="8"/>
        <v>13.022500000000001</v>
      </c>
      <c r="Y77" s="37">
        <f t="shared" si="8"/>
        <v>12.664999999999999</v>
      </c>
      <c r="Z77" s="37">
        <f t="shared" si="8"/>
        <v>0.1525</v>
      </c>
      <c r="AA77" s="37">
        <f t="shared" si="8"/>
        <v>5.7050000000000001</v>
      </c>
      <c r="AB77" s="39">
        <f t="shared" si="8"/>
        <v>9.9674999999999994</v>
      </c>
    </row>
    <row r="78" spans="1:28" ht="15.75" x14ac:dyDescent="0.25">
      <c r="A78" s="23"/>
      <c r="B78" s="32">
        <v>45417</v>
      </c>
      <c r="C78" s="35">
        <f t="shared" si="2"/>
        <v>51.8825</v>
      </c>
      <c r="D78" s="36">
        <f t="shared" si="3"/>
        <v>0</v>
      </c>
      <c r="E78" s="37">
        <f t="shared" si="5"/>
        <v>0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0</v>
      </c>
      <c r="N78" s="37">
        <f t="shared" si="5"/>
        <v>0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0</v>
      </c>
      <c r="S78" s="37">
        <f t="shared" si="5"/>
        <v>0</v>
      </c>
      <c r="T78" s="37">
        <f t="shared" ref="T78:AB78" si="9">T8+ABS(T43)</f>
        <v>0</v>
      </c>
      <c r="U78" s="37">
        <f t="shared" si="9"/>
        <v>0</v>
      </c>
      <c r="V78" s="37">
        <f t="shared" si="9"/>
        <v>0</v>
      </c>
      <c r="W78" s="37">
        <f t="shared" si="9"/>
        <v>0</v>
      </c>
      <c r="X78" s="37">
        <f t="shared" si="9"/>
        <v>8.8149999999999995</v>
      </c>
      <c r="Y78" s="37">
        <f t="shared" si="9"/>
        <v>12.9125</v>
      </c>
      <c r="Z78" s="37">
        <f t="shared" si="9"/>
        <v>4.1100000000000003</v>
      </c>
      <c r="AA78" s="37">
        <f t="shared" si="9"/>
        <v>12.9125</v>
      </c>
      <c r="AB78" s="39">
        <f t="shared" si="9"/>
        <v>13.1325</v>
      </c>
    </row>
    <row r="79" spans="1:28" ht="15.75" x14ac:dyDescent="0.25">
      <c r="A79" s="23"/>
      <c r="B79" s="32">
        <v>45418</v>
      </c>
      <c r="C79" s="35">
        <f t="shared" si="2"/>
        <v>73.389999999999986</v>
      </c>
      <c r="D79" s="36">
        <f t="shared" si="3"/>
        <v>0</v>
      </c>
      <c r="E79" s="37">
        <f t="shared" si="5"/>
        <v>11.1775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7.7675000000000001</v>
      </c>
      <c r="L79" s="37">
        <f t="shared" si="5"/>
        <v>11.9475</v>
      </c>
      <c r="M79" s="37">
        <f t="shared" si="5"/>
        <v>12.057499999999999</v>
      </c>
      <c r="N79" s="37">
        <f t="shared" si="5"/>
        <v>0</v>
      </c>
      <c r="O79" s="37">
        <f t="shared" si="5"/>
        <v>0</v>
      </c>
      <c r="P79" s="37">
        <f t="shared" si="5"/>
        <v>0</v>
      </c>
      <c r="Q79" s="37">
        <f t="shared" si="5"/>
        <v>0</v>
      </c>
      <c r="R79" s="37">
        <f t="shared" si="5"/>
        <v>0</v>
      </c>
      <c r="S79" s="37">
        <f t="shared" si="5"/>
        <v>0</v>
      </c>
      <c r="T79" s="37">
        <f t="shared" ref="T79:AB79" si="10">T9+ABS(T44)</f>
        <v>0</v>
      </c>
      <c r="U79" s="37">
        <f t="shared" si="10"/>
        <v>0</v>
      </c>
      <c r="V79" s="37">
        <f t="shared" si="10"/>
        <v>0</v>
      </c>
      <c r="W79" s="37">
        <f t="shared" si="10"/>
        <v>2.35</v>
      </c>
      <c r="X79" s="37">
        <f t="shared" si="10"/>
        <v>3.7825000000000002</v>
      </c>
      <c r="Y79" s="37">
        <f t="shared" si="10"/>
        <v>5.1275000000000004</v>
      </c>
      <c r="Z79" s="37">
        <f t="shared" si="10"/>
        <v>3.7250000000000001</v>
      </c>
      <c r="AA79" s="37">
        <f t="shared" si="10"/>
        <v>6.8875000000000002</v>
      </c>
      <c r="AB79" s="39">
        <f t="shared" si="10"/>
        <v>8.5675000000000008</v>
      </c>
    </row>
    <row r="80" spans="1:28" ht="15.75" x14ac:dyDescent="0.25">
      <c r="A80" s="23"/>
      <c r="B80" s="32">
        <v>45419</v>
      </c>
      <c r="C80" s="35">
        <f t="shared" si="2"/>
        <v>170.13749999999999</v>
      </c>
      <c r="D80" s="36">
        <f t="shared" si="3"/>
        <v>0</v>
      </c>
      <c r="E80" s="37">
        <f t="shared" si="5"/>
        <v>3.34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11.5075</v>
      </c>
      <c r="N80" s="37">
        <f t="shared" si="5"/>
        <v>11.59</v>
      </c>
      <c r="O80" s="37">
        <f t="shared" si="5"/>
        <v>11.92</v>
      </c>
      <c r="P80" s="37">
        <f t="shared" si="5"/>
        <v>11.9475</v>
      </c>
      <c r="Q80" s="37">
        <f t="shared" si="5"/>
        <v>11.9475</v>
      </c>
      <c r="R80" s="37">
        <f t="shared" si="5"/>
        <v>11.975</v>
      </c>
      <c r="S80" s="37">
        <f t="shared" si="5"/>
        <v>11.9475</v>
      </c>
      <c r="T80" s="37">
        <f t="shared" ref="T80:AB80" si="11">T10+ABS(T45)</f>
        <v>11.975</v>
      </c>
      <c r="U80" s="37">
        <f t="shared" si="11"/>
        <v>8.5399999999999991</v>
      </c>
      <c r="V80" s="37">
        <f t="shared" si="11"/>
        <v>0.17749999999999999</v>
      </c>
      <c r="W80" s="37">
        <f t="shared" si="11"/>
        <v>10.352499999999999</v>
      </c>
      <c r="X80" s="37">
        <f t="shared" si="11"/>
        <v>11.8375</v>
      </c>
      <c r="Y80" s="37">
        <f t="shared" si="11"/>
        <v>12.03</v>
      </c>
      <c r="Z80" s="37">
        <f t="shared" si="11"/>
        <v>8.07</v>
      </c>
      <c r="AA80" s="37">
        <f t="shared" si="11"/>
        <v>11.672499999999999</v>
      </c>
      <c r="AB80" s="39">
        <f t="shared" si="11"/>
        <v>9.3074999999999992</v>
      </c>
    </row>
    <row r="81" spans="1:28" ht="15.75" x14ac:dyDescent="0.25">
      <c r="A81" s="23"/>
      <c r="B81" s="32">
        <v>45420</v>
      </c>
      <c r="C81" s="35">
        <f t="shared" si="2"/>
        <v>177.655</v>
      </c>
      <c r="D81" s="36">
        <f t="shared" si="3"/>
        <v>0</v>
      </c>
      <c r="E81" s="37">
        <f t="shared" si="5"/>
        <v>7.85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11.425000000000001</v>
      </c>
      <c r="M81" s="37">
        <f t="shared" si="5"/>
        <v>12.14</v>
      </c>
      <c r="N81" s="37">
        <f t="shared" si="5"/>
        <v>12.085000000000001</v>
      </c>
      <c r="O81" s="37">
        <f t="shared" si="5"/>
        <v>10.1875</v>
      </c>
      <c r="P81" s="37">
        <f t="shared" si="5"/>
        <v>11.755000000000001</v>
      </c>
      <c r="Q81" s="37">
        <f t="shared" si="5"/>
        <v>10.9575</v>
      </c>
      <c r="R81" s="37">
        <f t="shared" si="5"/>
        <v>11.865</v>
      </c>
      <c r="S81" s="37">
        <f t="shared" si="5"/>
        <v>11.865</v>
      </c>
      <c r="T81" s="37">
        <f t="shared" ref="T81:AB81" si="12">T11+ABS(T46)</f>
        <v>12.112500000000001</v>
      </c>
      <c r="U81" s="37">
        <f t="shared" si="12"/>
        <v>11.535</v>
      </c>
      <c r="V81" s="37">
        <f t="shared" si="12"/>
        <v>9.0875000000000004</v>
      </c>
      <c r="W81" s="37">
        <f t="shared" si="12"/>
        <v>1.415</v>
      </c>
      <c r="X81" s="37">
        <f t="shared" si="12"/>
        <v>11.205</v>
      </c>
      <c r="Y81" s="37">
        <f t="shared" si="12"/>
        <v>11.342499999999999</v>
      </c>
      <c r="Z81" s="37">
        <f t="shared" si="12"/>
        <v>5.0175000000000001</v>
      </c>
      <c r="AA81" s="37">
        <f t="shared" si="12"/>
        <v>8.5374999999999996</v>
      </c>
      <c r="AB81" s="39">
        <f t="shared" si="12"/>
        <v>7.2725</v>
      </c>
    </row>
    <row r="82" spans="1:28" ht="15.75" x14ac:dyDescent="0.25">
      <c r="A82" s="23"/>
      <c r="B82" s="32">
        <v>45421</v>
      </c>
      <c r="C82" s="35">
        <f t="shared" si="2"/>
        <v>99.254999999999995</v>
      </c>
      <c r="D82" s="36">
        <f t="shared" si="3"/>
        <v>0</v>
      </c>
      <c r="E82" s="37">
        <f t="shared" si="5"/>
        <v>3.56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12.1675</v>
      </c>
      <c r="L82" s="37">
        <f t="shared" si="5"/>
        <v>11.1775</v>
      </c>
      <c r="M82" s="37">
        <f t="shared" si="5"/>
        <v>11.865</v>
      </c>
      <c r="N82" s="37">
        <f t="shared" si="5"/>
        <v>12.2225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0</v>
      </c>
      <c r="V82" s="37">
        <f t="shared" si="13"/>
        <v>0</v>
      </c>
      <c r="W82" s="37">
        <f t="shared" si="13"/>
        <v>2.5150000000000001</v>
      </c>
      <c r="X82" s="37">
        <f t="shared" si="13"/>
        <v>11.8125</v>
      </c>
      <c r="Y82" s="37">
        <f t="shared" si="13"/>
        <v>8.8149999999999995</v>
      </c>
      <c r="Z82" s="37">
        <f t="shared" si="13"/>
        <v>11.6175</v>
      </c>
      <c r="AA82" s="37">
        <f t="shared" si="13"/>
        <v>1.58</v>
      </c>
      <c r="AB82" s="39">
        <f t="shared" si="13"/>
        <v>11.922499999999999</v>
      </c>
    </row>
    <row r="83" spans="1:28" ht="15.75" x14ac:dyDescent="0.25">
      <c r="A83" s="23"/>
      <c r="B83" s="32">
        <v>45422</v>
      </c>
      <c r="C83" s="35">
        <f t="shared" si="2"/>
        <v>77.032499999999985</v>
      </c>
      <c r="D83" s="36">
        <f t="shared" si="3"/>
        <v>0</v>
      </c>
      <c r="E83" s="37">
        <f t="shared" si="5"/>
        <v>11.29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8.43</v>
      </c>
      <c r="L83" s="37">
        <f t="shared" si="5"/>
        <v>0.20749999999999999</v>
      </c>
      <c r="M83" s="37">
        <f t="shared" si="5"/>
        <v>12.28</v>
      </c>
      <c r="N83" s="37">
        <f t="shared" si="5"/>
        <v>6.915</v>
      </c>
      <c r="O83" s="37">
        <f t="shared" si="5"/>
        <v>0</v>
      </c>
      <c r="P83" s="37">
        <f t="shared" si="5"/>
        <v>0</v>
      </c>
      <c r="Q83" s="37">
        <f t="shared" si="5"/>
        <v>0</v>
      </c>
      <c r="R83" s="37">
        <f t="shared" si="5"/>
        <v>0</v>
      </c>
      <c r="S83" s="37">
        <f t="shared" si="5"/>
        <v>0</v>
      </c>
      <c r="T83" s="37">
        <f t="shared" ref="T83:AB83" si="14">T13+ABS(T48)</f>
        <v>0</v>
      </c>
      <c r="U83" s="37">
        <f t="shared" si="14"/>
        <v>0</v>
      </c>
      <c r="V83" s="37">
        <f t="shared" si="14"/>
        <v>12.1425</v>
      </c>
      <c r="W83" s="37">
        <f t="shared" si="14"/>
        <v>1.9950000000000001</v>
      </c>
      <c r="X83" s="37">
        <f t="shared" si="14"/>
        <v>6.585</v>
      </c>
      <c r="Y83" s="37">
        <f t="shared" si="14"/>
        <v>4.0549999999999997</v>
      </c>
      <c r="Z83" s="37">
        <f t="shared" si="14"/>
        <v>5.9275000000000002</v>
      </c>
      <c r="AA83" s="37">
        <f t="shared" si="14"/>
        <v>0.5625</v>
      </c>
      <c r="AB83" s="39">
        <f t="shared" si="14"/>
        <v>6.6425000000000001</v>
      </c>
    </row>
    <row r="84" spans="1:28" ht="15.75" x14ac:dyDescent="0.25">
      <c r="A84" s="23"/>
      <c r="B84" s="32">
        <v>45423</v>
      </c>
      <c r="C84" s="35">
        <f t="shared" si="2"/>
        <v>57.9925</v>
      </c>
      <c r="D84" s="36">
        <f t="shared" si="3"/>
        <v>0</v>
      </c>
      <c r="E84" s="37">
        <f t="shared" si="5"/>
        <v>12.1975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0</v>
      </c>
      <c r="O84" s="37">
        <f t="shared" si="5"/>
        <v>0</v>
      </c>
      <c r="P84" s="37">
        <f t="shared" si="5"/>
        <v>0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ref="T84:AB84" si="15">T14+ABS(T49)</f>
        <v>0</v>
      </c>
      <c r="U84" s="37">
        <f t="shared" si="15"/>
        <v>0</v>
      </c>
      <c r="V84" s="37">
        <f t="shared" si="15"/>
        <v>0</v>
      </c>
      <c r="W84" s="37">
        <f t="shared" si="15"/>
        <v>9.0625</v>
      </c>
      <c r="X84" s="37">
        <f t="shared" si="15"/>
        <v>10.74</v>
      </c>
      <c r="Y84" s="37">
        <f t="shared" si="15"/>
        <v>12.335000000000001</v>
      </c>
      <c r="Z84" s="37">
        <f t="shared" si="15"/>
        <v>4.0025000000000004</v>
      </c>
      <c r="AA84" s="37">
        <f t="shared" si="15"/>
        <v>1.4999999999999999E-2</v>
      </c>
      <c r="AB84" s="39">
        <f t="shared" si="15"/>
        <v>9.64</v>
      </c>
    </row>
    <row r="85" spans="1:28" ht="15.75" x14ac:dyDescent="0.25">
      <c r="A85" s="23"/>
      <c r="B85" s="32">
        <v>45424</v>
      </c>
      <c r="C85" s="35">
        <f t="shared" si="2"/>
        <v>44.68</v>
      </c>
      <c r="D85" s="36">
        <f t="shared" si="3"/>
        <v>0</v>
      </c>
      <c r="E85" s="37">
        <f t="shared" si="5"/>
        <v>12.4725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0</v>
      </c>
      <c r="T85" s="37">
        <f t="shared" ref="T85:AB85" si="16">T15+ABS(T50)</f>
        <v>0</v>
      </c>
      <c r="U85" s="37">
        <f t="shared" si="16"/>
        <v>0</v>
      </c>
      <c r="V85" s="37">
        <f t="shared" si="16"/>
        <v>0</v>
      </c>
      <c r="W85" s="37">
        <f t="shared" si="16"/>
        <v>0</v>
      </c>
      <c r="X85" s="37">
        <f t="shared" si="16"/>
        <v>6.2850000000000001</v>
      </c>
      <c r="Y85" s="37">
        <f t="shared" si="16"/>
        <v>12.61</v>
      </c>
      <c r="Z85" s="37">
        <f t="shared" si="16"/>
        <v>12.967499999999999</v>
      </c>
      <c r="AA85" s="37">
        <f t="shared" si="16"/>
        <v>0.34499999999999997</v>
      </c>
      <c r="AB85" s="39">
        <f t="shared" si="16"/>
        <v>0</v>
      </c>
    </row>
    <row r="86" spans="1:28" ht="15.75" x14ac:dyDescent="0.25">
      <c r="A86" s="23"/>
      <c r="B86" s="32">
        <v>45425</v>
      </c>
      <c r="C86" s="35">
        <f t="shared" si="2"/>
        <v>36.592500000000001</v>
      </c>
      <c r="D86" s="36">
        <f t="shared" si="3"/>
        <v>0</v>
      </c>
      <c r="E86" s="37">
        <f t="shared" si="5"/>
        <v>9.0050000000000008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0</v>
      </c>
      <c r="L86" s="37">
        <f t="shared" si="5"/>
        <v>0</v>
      </c>
      <c r="M86" s="37">
        <f t="shared" si="5"/>
        <v>0</v>
      </c>
      <c r="N86" s="37">
        <f t="shared" si="5"/>
        <v>0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0</v>
      </c>
      <c r="V86" s="37">
        <f t="shared" si="17"/>
        <v>0</v>
      </c>
      <c r="W86" s="37">
        <f t="shared" si="17"/>
        <v>0</v>
      </c>
      <c r="X86" s="37">
        <f t="shared" si="17"/>
        <v>7.5225</v>
      </c>
      <c r="Y86" s="37">
        <f t="shared" si="17"/>
        <v>6.12</v>
      </c>
      <c r="Z86" s="37">
        <f t="shared" si="17"/>
        <v>5.7625000000000002</v>
      </c>
      <c r="AA86" s="37">
        <f t="shared" si="17"/>
        <v>8.1824999999999992</v>
      </c>
      <c r="AB86" s="39">
        <f t="shared" si="17"/>
        <v>0</v>
      </c>
    </row>
    <row r="87" spans="1:28" ht="15.75" x14ac:dyDescent="0.25">
      <c r="A87" s="23"/>
      <c r="B87" s="32">
        <v>45426</v>
      </c>
      <c r="C87" s="35">
        <f t="shared" si="2"/>
        <v>118.6875</v>
      </c>
      <c r="D87" s="36">
        <f t="shared" si="3"/>
        <v>0</v>
      </c>
      <c r="E87" s="37">
        <f t="shared" si="5"/>
        <v>0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0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13.077500000000001</v>
      </c>
      <c r="S87" s="37">
        <f t="shared" si="5"/>
        <v>13.1325</v>
      </c>
      <c r="T87" s="37">
        <f t="shared" ref="T87:AB87" si="18">T17+ABS(T52)</f>
        <v>13.16</v>
      </c>
      <c r="U87" s="37">
        <f t="shared" si="18"/>
        <v>9.4175000000000004</v>
      </c>
      <c r="V87" s="37">
        <f t="shared" si="18"/>
        <v>11.015000000000001</v>
      </c>
      <c r="W87" s="37">
        <f t="shared" si="18"/>
        <v>11.455</v>
      </c>
      <c r="X87" s="37">
        <f t="shared" si="18"/>
        <v>5.24</v>
      </c>
      <c r="Y87" s="37">
        <f t="shared" si="18"/>
        <v>12.994999999999999</v>
      </c>
      <c r="Z87" s="37">
        <f t="shared" si="18"/>
        <v>9.8324999999999996</v>
      </c>
      <c r="AA87" s="37">
        <f t="shared" si="18"/>
        <v>10.355</v>
      </c>
      <c r="AB87" s="39">
        <f t="shared" si="18"/>
        <v>9.0075000000000003</v>
      </c>
    </row>
    <row r="88" spans="1:28" ht="15.75" x14ac:dyDescent="0.25">
      <c r="A88" s="23"/>
      <c r="B88" s="32">
        <v>45427</v>
      </c>
      <c r="C88" s="35">
        <f t="shared" si="2"/>
        <v>143.70500000000001</v>
      </c>
      <c r="D88" s="36">
        <f t="shared" si="3"/>
        <v>0</v>
      </c>
      <c r="E88" s="37">
        <f t="shared" si="5"/>
        <v>11.8125</v>
      </c>
      <c r="F88" s="37">
        <f t="shared" si="5"/>
        <v>0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0</v>
      </c>
      <c r="M88" s="37">
        <f t="shared" si="5"/>
        <v>0</v>
      </c>
      <c r="N88" s="37">
        <f t="shared" si="5"/>
        <v>0</v>
      </c>
      <c r="O88" s="37">
        <f t="shared" si="5"/>
        <v>12.967499999999999</v>
      </c>
      <c r="P88" s="37">
        <f t="shared" si="5"/>
        <v>13.1325</v>
      </c>
      <c r="Q88" s="37">
        <f t="shared" si="5"/>
        <v>6.23</v>
      </c>
      <c r="R88" s="37">
        <f t="shared" si="5"/>
        <v>8.2349999999999994</v>
      </c>
      <c r="S88" s="37">
        <f t="shared" si="5"/>
        <v>9.9949999999999992</v>
      </c>
      <c r="T88" s="37">
        <f t="shared" ref="T88:AB88" si="19">T18+ABS(T53)</f>
        <v>13.215</v>
      </c>
      <c r="U88" s="37">
        <f t="shared" si="19"/>
        <v>12.72</v>
      </c>
      <c r="V88" s="37">
        <f t="shared" si="19"/>
        <v>10.407500000000001</v>
      </c>
      <c r="W88" s="37">
        <f t="shared" si="19"/>
        <v>6.1725000000000003</v>
      </c>
      <c r="X88" s="37">
        <f t="shared" si="19"/>
        <v>11.95</v>
      </c>
      <c r="Y88" s="37">
        <f t="shared" si="19"/>
        <v>5.375</v>
      </c>
      <c r="Z88" s="37">
        <f t="shared" si="19"/>
        <v>4.3574999999999999</v>
      </c>
      <c r="AA88" s="37">
        <f t="shared" si="19"/>
        <v>10.987500000000001</v>
      </c>
      <c r="AB88" s="39">
        <f t="shared" si="19"/>
        <v>6.1475</v>
      </c>
    </row>
    <row r="89" spans="1:28" ht="15.75" x14ac:dyDescent="0.25">
      <c r="A89" s="23"/>
      <c r="B89" s="32">
        <v>45428</v>
      </c>
      <c r="C89" s="35">
        <f t="shared" si="2"/>
        <v>162.68749999999997</v>
      </c>
      <c r="D89" s="36">
        <f t="shared" si="3"/>
        <v>0</v>
      </c>
      <c r="E89" s="37">
        <f t="shared" si="5"/>
        <v>0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12.17</v>
      </c>
      <c r="M89" s="37">
        <f t="shared" si="5"/>
        <v>13.2425</v>
      </c>
      <c r="N89" s="37">
        <f t="shared" si="5"/>
        <v>13.324999999999999</v>
      </c>
      <c r="O89" s="37">
        <f t="shared" si="5"/>
        <v>13.2425</v>
      </c>
      <c r="P89" s="37">
        <f t="shared" si="5"/>
        <v>13.1875</v>
      </c>
      <c r="Q89" s="37">
        <f t="shared" si="5"/>
        <v>13.077500000000001</v>
      </c>
      <c r="R89" s="37">
        <f t="shared" si="5"/>
        <v>13.2425</v>
      </c>
      <c r="S89" s="37">
        <f t="shared" si="5"/>
        <v>13.215</v>
      </c>
      <c r="T89" s="37">
        <f t="shared" ref="T89:AB89" si="20">T19+ABS(T54)</f>
        <v>13.1875</v>
      </c>
      <c r="U89" s="37">
        <f t="shared" si="20"/>
        <v>13.16</v>
      </c>
      <c r="V89" s="37">
        <f t="shared" si="20"/>
        <v>9.5000000000000001E-2</v>
      </c>
      <c r="W89" s="37">
        <f t="shared" si="20"/>
        <v>11.2325</v>
      </c>
      <c r="X89" s="37">
        <f t="shared" si="20"/>
        <v>12.39</v>
      </c>
      <c r="Y89" s="37">
        <f t="shared" si="20"/>
        <v>6.9725000000000001</v>
      </c>
      <c r="Z89" s="37">
        <f t="shared" si="20"/>
        <v>0.94750000000000001</v>
      </c>
      <c r="AA89" s="37">
        <f t="shared" si="20"/>
        <v>0</v>
      </c>
      <c r="AB89" s="39">
        <f t="shared" si="20"/>
        <v>0</v>
      </c>
    </row>
    <row r="90" spans="1:28" ht="15.75" x14ac:dyDescent="0.25">
      <c r="A90" s="23"/>
      <c r="B90" s="32">
        <v>45429</v>
      </c>
      <c r="C90" s="35">
        <f t="shared" si="2"/>
        <v>6.1099999999999994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0</v>
      </c>
      <c r="N90" s="37">
        <f t="shared" si="21"/>
        <v>0</v>
      </c>
      <c r="O90" s="37">
        <f t="shared" si="21"/>
        <v>0</v>
      </c>
      <c r="P90" s="37">
        <f t="shared" si="21"/>
        <v>0</v>
      </c>
      <c r="Q90" s="37">
        <f t="shared" si="21"/>
        <v>0</v>
      </c>
      <c r="R90" s="37">
        <f t="shared" si="21"/>
        <v>0</v>
      </c>
      <c r="S90" s="37">
        <f t="shared" si="21"/>
        <v>0</v>
      </c>
      <c r="T90" s="37">
        <f t="shared" si="21"/>
        <v>0</v>
      </c>
      <c r="U90" s="37">
        <f t="shared" si="21"/>
        <v>0</v>
      </c>
      <c r="V90" s="37">
        <f t="shared" si="21"/>
        <v>0</v>
      </c>
      <c r="W90" s="37">
        <f t="shared" si="21"/>
        <v>0</v>
      </c>
      <c r="X90" s="37">
        <f t="shared" si="21"/>
        <v>0</v>
      </c>
      <c r="Y90" s="37">
        <f t="shared" si="21"/>
        <v>0</v>
      </c>
      <c r="Z90" s="37">
        <f t="shared" si="21"/>
        <v>0</v>
      </c>
      <c r="AA90" s="37">
        <f t="shared" si="21"/>
        <v>5.84</v>
      </c>
      <c r="AB90" s="39">
        <f t="shared" si="21"/>
        <v>0.27</v>
      </c>
    </row>
    <row r="91" spans="1:28" ht="15.75" x14ac:dyDescent="0.25">
      <c r="A91" s="23"/>
      <c r="B91" s="32">
        <v>45430</v>
      </c>
      <c r="C91" s="35">
        <f t="shared" si="2"/>
        <v>32.46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0</v>
      </c>
      <c r="L91" s="37">
        <f t="shared" si="22"/>
        <v>0</v>
      </c>
      <c r="M91" s="37">
        <f t="shared" si="22"/>
        <v>0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0</v>
      </c>
      <c r="U91" s="37">
        <f t="shared" si="22"/>
        <v>0</v>
      </c>
      <c r="V91" s="37">
        <f t="shared" si="22"/>
        <v>0</v>
      </c>
      <c r="W91" s="37">
        <f t="shared" si="22"/>
        <v>3.42</v>
      </c>
      <c r="X91" s="37">
        <f t="shared" si="22"/>
        <v>1.79</v>
      </c>
      <c r="Y91" s="37">
        <f t="shared" si="22"/>
        <v>3.12</v>
      </c>
      <c r="Z91" s="37">
        <f t="shared" si="22"/>
        <v>3.79</v>
      </c>
      <c r="AA91" s="37">
        <f t="shared" si="22"/>
        <v>9.99</v>
      </c>
      <c r="AB91" s="39">
        <f t="shared" si="22"/>
        <v>10.35</v>
      </c>
    </row>
    <row r="92" spans="1:28" ht="15.75" x14ac:dyDescent="0.25">
      <c r="A92" s="23"/>
      <c r="B92" s="32">
        <v>45431</v>
      </c>
      <c r="C92" s="35">
        <f t="shared" si="2"/>
        <v>75.239999999999995</v>
      </c>
      <c r="D92" s="36">
        <f t="shared" si="3"/>
        <v>0</v>
      </c>
      <c r="E92" s="37">
        <f t="shared" si="5"/>
        <v>4.1100000000000003</v>
      </c>
      <c r="F92" s="37">
        <f t="shared" ref="F92:AB92" si="23">F22+ABS(F57)</f>
        <v>9.75</v>
      </c>
      <c r="G92" s="37">
        <f t="shared" si="23"/>
        <v>10.119999999999999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0</v>
      </c>
      <c r="N92" s="37">
        <f t="shared" si="23"/>
        <v>0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10.029999999999999</v>
      </c>
      <c r="W92" s="37">
        <f t="shared" si="23"/>
        <v>8.5299999999999994</v>
      </c>
      <c r="X92" s="37">
        <f t="shared" si="23"/>
        <v>9.76</v>
      </c>
      <c r="Y92" s="37">
        <f t="shared" si="23"/>
        <v>3</v>
      </c>
      <c r="Z92" s="37">
        <f t="shared" si="23"/>
        <v>5.96</v>
      </c>
      <c r="AA92" s="37">
        <f t="shared" si="23"/>
        <v>3.79</v>
      </c>
      <c r="AB92" s="39">
        <f t="shared" si="23"/>
        <v>10.19</v>
      </c>
    </row>
    <row r="93" spans="1:28" ht="15.75" x14ac:dyDescent="0.25">
      <c r="A93" s="23"/>
      <c r="B93" s="32">
        <v>45432</v>
      </c>
      <c r="C93" s="35">
        <f t="shared" si="2"/>
        <v>112.52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9.4700000000000006</v>
      </c>
      <c r="L93" s="37">
        <f t="shared" si="24"/>
        <v>4.62</v>
      </c>
      <c r="M93" s="37">
        <f t="shared" si="24"/>
        <v>11.98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9.59</v>
      </c>
      <c r="S93" s="37">
        <f t="shared" si="24"/>
        <v>10.45</v>
      </c>
      <c r="T93" s="37">
        <f t="shared" si="24"/>
        <v>10.44</v>
      </c>
      <c r="U93" s="37">
        <f t="shared" si="24"/>
        <v>10.64</v>
      </c>
      <c r="V93" s="37">
        <f t="shared" si="24"/>
        <v>7.36</v>
      </c>
      <c r="W93" s="37">
        <f t="shared" si="24"/>
        <v>9.26</v>
      </c>
      <c r="X93" s="37">
        <f t="shared" si="24"/>
        <v>2.04</v>
      </c>
      <c r="Y93" s="37">
        <f t="shared" si="24"/>
        <v>3.91</v>
      </c>
      <c r="Z93" s="37">
        <f t="shared" si="24"/>
        <v>8.43</v>
      </c>
      <c r="AA93" s="37">
        <f t="shared" si="24"/>
        <v>4.71</v>
      </c>
      <c r="AB93" s="39">
        <f t="shared" si="24"/>
        <v>9.6199999999999992</v>
      </c>
    </row>
    <row r="94" spans="1:28" ht="15.75" x14ac:dyDescent="0.25">
      <c r="A94" s="23"/>
      <c r="B94" s="32">
        <v>45433</v>
      </c>
      <c r="C94" s="35">
        <f t="shared" si="2"/>
        <v>79.960000000000008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0</v>
      </c>
      <c r="N94" s="37">
        <f t="shared" si="25"/>
        <v>0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9.93</v>
      </c>
      <c r="S94" s="37">
        <f t="shared" si="25"/>
        <v>10.66</v>
      </c>
      <c r="T94" s="37">
        <f t="shared" si="25"/>
        <v>0</v>
      </c>
      <c r="U94" s="37">
        <f t="shared" si="25"/>
        <v>0</v>
      </c>
      <c r="V94" s="37">
        <f t="shared" si="25"/>
        <v>10.23</v>
      </c>
      <c r="W94" s="37">
        <f t="shared" si="25"/>
        <v>10.43</v>
      </c>
      <c r="X94" s="37">
        <f t="shared" si="25"/>
        <v>8.8699999999999992</v>
      </c>
      <c r="Y94" s="37">
        <f t="shared" si="25"/>
        <v>9.98</v>
      </c>
      <c r="Z94" s="37">
        <f t="shared" si="25"/>
        <v>7.26</v>
      </c>
      <c r="AA94" s="37">
        <f t="shared" si="25"/>
        <v>12.54</v>
      </c>
      <c r="AB94" s="39">
        <f t="shared" si="25"/>
        <v>0.06</v>
      </c>
    </row>
    <row r="95" spans="1:28" ht="15.75" x14ac:dyDescent="0.25">
      <c r="A95" s="23"/>
      <c r="B95" s="32">
        <v>45434</v>
      </c>
      <c r="C95" s="35">
        <f t="shared" si="2"/>
        <v>88.910000000000011</v>
      </c>
      <c r="D95" s="36">
        <f t="shared" si="3"/>
        <v>0</v>
      </c>
      <c r="E95" s="37">
        <f t="shared" si="5"/>
        <v>0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10.98</v>
      </c>
      <c r="S95" s="37">
        <f t="shared" si="26"/>
        <v>11.62</v>
      </c>
      <c r="T95" s="37">
        <f t="shared" si="26"/>
        <v>12.75</v>
      </c>
      <c r="U95" s="37">
        <f t="shared" si="26"/>
        <v>7.26</v>
      </c>
      <c r="V95" s="37">
        <f t="shared" si="26"/>
        <v>8.4600000000000009</v>
      </c>
      <c r="W95" s="37">
        <f t="shared" si="26"/>
        <v>7.94</v>
      </c>
      <c r="X95" s="37">
        <f t="shared" si="26"/>
        <v>9.33</v>
      </c>
      <c r="Y95" s="37">
        <f t="shared" si="26"/>
        <v>5.84</v>
      </c>
      <c r="Z95" s="37">
        <f t="shared" si="26"/>
        <v>2.62</v>
      </c>
      <c r="AA95" s="37">
        <f t="shared" si="26"/>
        <v>10.72</v>
      </c>
      <c r="AB95" s="39">
        <f t="shared" si="26"/>
        <v>1.39</v>
      </c>
    </row>
    <row r="96" spans="1:28" ht="15.75" x14ac:dyDescent="0.25">
      <c r="A96" s="23"/>
      <c r="B96" s="32">
        <v>45435</v>
      </c>
      <c r="C96" s="35">
        <f t="shared" si="2"/>
        <v>78.11</v>
      </c>
      <c r="D96" s="36">
        <f t="shared" si="3"/>
        <v>0</v>
      </c>
      <c r="E96" s="37">
        <f t="shared" si="5"/>
        <v>3.27</v>
      </c>
      <c r="F96" s="37">
        <f t="shared" ref="F96:AB96" si="27">F26+ABS(F61)</f>
        <v>5.08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9.81</v>
      </c>
      <c r="L96" s="37">
        <f t="shared" si="27"/>
        <v>8.81</v>
      </c>
      <c r="M96" s="37">
        <f t="shared" si="27"/>
        <v>7.37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8.2200000000000006</v>
      </c>
      <c r="V96" s="37">
        <f t="shared" si="27"/>
        <v>9.85</v>
      </c>
      <c r="W96" s="37">
        <f t="shared" si="27"/>
        <v>3.22</v>
      </c>
      <c r="X96" s="37">
        <f t="shared" si="27"/>
        <v>5.48</v>
      </c>
      <c r="Y96" s="37">
        <f t="shared" si="27"/>
        <v>9.7100000000000009</v>
      </c>
      <c r="Z96" s="37">
        <f t="shared" si="27"/>
        <v>2.15</v>
      </c>
      <c r="AA96" s="37">
        <f t="shared" si="27"/>
        <v>4.6900000000000004</v>
      </c>
      <c r="AB96" s="39">
        <f t="shared" si="27"/>
        <v>0.45</v>
      </c>
    </row>
    <row r="97" spans="1:28" ht="15.75" x14ac:dyDescent="0.25">
      <c r="A97" s="23"/>
      <c r="B97" s="32">
        <v>45436</v>
      </c>
      <c r="C97" s="35">
        <f t="shared" si="2"/>
        <v>126.56500000000003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0</v>
      </c>
      <c r="N97" s="37">
        <f t="shared" si="28"/>
        <v>3.7825000000000002</v>
      </c>
      <c r="O97" s="37">
        <f t="shared" si="28"/>
        <v>4.2525000000000004</v>
      </c>
      <c r="P97" s="37">
        <f t="shared" si="28"/>
        <v>4.8724999999999996</v>
      </c>
      <c r="Q97" s="37">
        <f t="shared" si="28"/>
        <v>9.4425000000000008</v>
      </c>
      <c r="R97" s="37">
        <f t="shared" si="28"/>
        <v>0.32250000000000001</v>
      </c>
      <c r="S97" s="37">
        <f t="shared" si="28"/>
        <v>20.9175</v>
      </c>
      <c r="T97" s="37">
        <f t="shared" si="28"/>
        <v>18.655000000000001</v>
      </c>
      <c r="U97" s="37">
        <f t="shared" si="28"/>
        <v>9.1</v>
      </c>
      <c r="V97" s="37">
        <f t="shared" si="28"/>
        <v>10.9</v>
      </c>
      <c r="W97" s="37">
        <f t="shared" si="28"/>
        <v>7.26</v>
      </c>
      <c r="X97" s="37">
        <f t="shared" si="28"/>
        <v>4.28</v>
      </c>
      <c r="Y97" s="37">
        <f t="shared" si="28"/>
        <v>9.8699999999999992</v>
      </c>
      <c r="Z97" s="37">
        <f t="shared" si="28"/>
        <v>2.9</v>
      </c>
      <c r="AA97" s="37">
        <f t="shared" si="28"/>
        <v>7.12</v>
      </c>
      <c r="AB97" s="39">
        <f t="shared" si="28"/>
        <v>12.89</v>
      </c>
    </row>
    <row r="98" spans="1:28" ht="15.75" x14ac:dyDescent="0.25">
      <c r="A98" s="23"/>
      <c r="B98" s="32">
        <v>45437</v>
      </c>
      <c r="C98" s="35">
        <f t="shared" si="2"/>
        <v>59.6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</v>
      </c>
      <c r="L98" s="37">
        <f t="shared" si="29"/>
        <v>0</v>
      </c>
      <c r="M98" s="37">
        <f t="shared" si="29"/>
        <v>0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12.3</v>
      </c>
      <c r="V98" s="37">
        <f t="shared" si="29"/>
        <v>4.45</v>
      </c>
      <c r="W98" s="37">
        <f t="shared" si="29"/>
        <v>12.1</v>
      </c>
      <c r="X98" s="37">
        <f t="shared" si="29"/>
        <v>8.6300000000000008</v>
      </c>
      <c r="Y98" s="37">
        <f t="shared" si="29"/>
        <v>4.58</v>
      </c>
      <c r="Z98" s="37">
        <f t="shared" si="29"/>
        <v>4.22</v>
      </c>
      <c r="AA98" s="37">
        <f t="shared" si="29"/>
        <v>2.35</v>
      </c>
      <c r="AB98" s="39">
        <f t="shared" si="29"/>
        <v>10.97</v>
      </c>
    </row>
    <row r="99" spans="1:28" ht="15.75" x14ac:dyDescent="0.25">
      <c r="A99" s="23"/>
      <c r="B99" s="32">
        <v>45438</v>
      </c>
      <c r="C99" s="35">
        <f t="shared" si="2"/>
        <v>85.620000000000019</v>
      </c>
      <c r="D99" s="36">
        <f t="shared" si="3"/>
        <v>0</v>
      </c>
      <c r="E99" s="37">
        <f t="shared" si="5"/>
        <v>12.73</v>
      </c>
      <c r="F99" s="37">
        <f t="shared" ref="F99:AB99" si="30">F29+ABS(F64)</f>
        <v>13.26</v>
      </c>
      <c r="G99" s="37">
        <f t="shared" si="30"/>
        <v>12.08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5.0199999999999996</v>
      </c>
      <c r="M99" s="37">
        <f t="shared" si="30"/>
        <v>0</v>
      </c>
      <c r="N99" s="37">
        <f t="shared" si="30"/>
        <v>0</v>
      </c>
      <c r="O99" s="37">
        <f t="shared" si="30"/>
        <v>0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0</v>
      </c>
      <c r="V99" s="37">
        <f t="shared" si="30"/>
        <v>4.09</v>
      </c>
      <c r="W99" s="37">
        <f t="shared" si="30"/>
        <v>11.9</v>
      </c>
      <c r="X99" s="37">
        <f t="shared" si="30"/>
        <v>5.29</v>
      </c>
      <c r="Y99" s="37">
        <f t="shared" si="30"/>
        <v>6.18</v>
      </c>
      <c r="Z99" s="37">
        <f t="shared" si="30"/>
        <v>10.41</v>
      </c>
      <c r="AA99" s="37">
        <f t="shared" si="30"/>
        <v>1.18</v>
      </c>
      <c r="AB99" s="39">
        <f t="shared" si="30"/>
        <v>3.48</v>
      </c>
    </row>
    <row r="100" spans="1:28" ht="15.75" x14ac:dyDescent="0.25">
      <c r="A100" s="23"/>
      <c r="B100" s="32">
        <v>45439</v>
      </c>
      <c r="C100" s="35">
        <f t="shared" si="2"/>
        <v>99.105000000000004</v>
      </c>
      <c r="D100" s="36">
        <f t="shared" si="3"/>
        <v>0</v>
      </c>
      <c r="E100" s="37">
        <f t="shared" si="5"/>
        <v>1.635</v>
      </c>
      <c r="F100" s="37">
        <f t="shared" ref="F100:AB100" si="31">F30+ABS(F65)</f>
        <v>3.1475</v>
      </c>
      <c r="G100" s="37">
        <f t="shared" si="31"/>
        <v>2.8450000000000002</v>
      </c>
      <c r="H100" s="37">
        <f t="shared" si="31"/>
        <v>4.0824999999999996</v>
      </c>
      <c r="I100" s="37">
        <f t="shared" si="31"/>
        <v>5.1574999999999998</v>
      </c>
      <c r="J100" s="37">
        <f t="shared" si="31"/>
        <v>2.0499999999999998</v>
      </c>
      <c r="K100" s="37">
        <f t="shared" si="31"/>
        <v>8.7850000000000001</v>
      </c>
      <c r="L100" s="37">
        <f t="shared" si="31"/>
        <v>10.215</v>
      </c>
      <c r="M100" s="37">
        <f t="shared" si="31"/>
        <v>3.1749999999999998</v>
      </c>
      <c r="N100" s="37">
        <f t="shared" si="31"/>
        <v>0.64500000000000002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0</v>
      </c>
      <c r="U100" s="37">
        <f t="shared" si="31"/>
        <v>8.7050000000000001</v>
      </c>
      <c r="V100" s="37">
        <f t="shared" si="31"/>
        <v>11.07</v>
      </c>
      <c r="W100" s="37">
        <f t="shared" si="31"/>
        <v>4.415</v>
      </c>
      <c r="X100" s="37">
        <f t="shared" si="31"/>
        <v>11.205</v>
      </c>
      <c r="Y100" s="37">
        <f t="shared" si="31"/>
        <v>6.0650000000000004</v>
      </c>
      <c r="Z100" s="37">
        <f t="shared" si="31"/>
        <v>5.98</v>
      </c>
      <c r="AA100" s="37">
        <f t="shared" si="31"/>
        <v>2.9550000000000001</v>
      </c>
      <c r="AB100" s="39">
        <f t="shared" si="31"/>
        <v>6.9725000000000001</v>
      </c>
    </row>
    <row r="101" spans="1:28" ht="15.75" x14ac:dyDescent="0.25">
      <c r="A101" s="23"/>
      <c r="B101" s="32">
        <v>45440</v>
      </c>
      <c r="C101" s="35">
        <f t="shared" si="2"/>
        <v>155.1225</v>
      </c>
      <c r="D101" s="36">
        <f t="shared" si="3"/>
        <v>0</v>
      </c>
      <c r="E101" s="37">
        <f t="shared" si="5"/>
        <v>7.1349999999999998</v>
      </c>
      <c r="F101" s="37">
        <f t="shared" ref="F101:AB101" si="32">F31+ABS(F66)</f>
        <v>8.7050000000000001</v>
      </c>
      <c r="G101" s="37">
        <f t="shared" si="32"/>
        <v>12.39</v>
      </c>
      <c r="H101" s="37">
        <f t="shared" si="32"/>
        <v>13.16</v>
      </c>
      <c r="I101" s="37">
        <f t="shared" si="32"/>
        <v>13.324999999999999</v>
      </c>
      <c r="J101" s="37">
        <f t="shared" si="32"/>
        <v>13.352499999999999</v>
      </c>
      <c r="K101" s="37">
        <f t="shared" si="32"/>
        <v>9.1999999999999993</v>
      </c>
      <c r="L101" s="37">
        <f t="shared" si="32"/>
        <v>1.3875</v>
      </c>
      <c r="M101" s="37">
        <f t="shared" si="32"/>
        <v>12.885</v>
      </c>
      <c r="N101" s="37">
        <f t="shared" si="32"/>
        <v>10.987500000000001</v>
      </c>
      <c r="O101" s="37">
        <f t="shared" si="32"/>
        <v>4.3025000000000002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0</v>
      </c>
      <c r="U101" s="37">
        <f t="shared" si="32"/>
        <v>0.86750000000000005</v>
      </c>
      <c r="V101" s="37">
        <f t="shared" si="32"/>
        <v>12.72</v>
      </c>
      <c r="W101" s="37">
        <f t="shared" si="32"/>
        <v>3.12</v>
      </c>
      <c r="X101" s="37">
        <f t="shared" si="32"/>
        <v>3.6425000000000001</v>
      </c>
      <c r="Y101" s="37">
        <f t="shared" si="32"/>
        <v>5.13</v>
      </c>
      <c r="Z101" s="37">
        <f t="shared" si="32"/>
        <v>11.565</v>
      </c>
      <c r="AA101" s="37">
        <f t="shared" si="32"/>
        <v>10.932499999999999</v>
      </c>
      <c r="AB101" s="39">
        <f t="shared" si="32"/>
        <v>0.315</v>
      </c>
    </row>
    <row r="102" spans="1:28" ht="15.75" x14ac:dyDescent="0.25">
      <c r="A102" s="23"/>
      <c r="B102" s="32">
        <v>45441</v>
      </c>
      <c r="C102" s="35">
        <f t="shared" si="2"/>
        <v>227.39250000000001</v>
      </c>
      <c r="D102" s="36">
        <f t="shared" si="3"/>
        <v>0</v>
      </c>
      <c r="E102" s="37">
        <f t="shared" si="5"/>
        <v>12.5</v>
      </c>
      <c r="F102" s="37">
        <f t="shared" ref="F102:AB102" si="33">F32+ABS(F67)</f>
        <v>13.022500000000001</v>
      </c>
      <c r="G102" s="37">
        <f t="shared" si="33"/>
        <v>12.94</v>
      </c>
      <c r="H102" s="37">
        <f t="shared" si="33"/>
        <v>12.967499999999999</v>
      </c>
      <c r="I102" s="37">
        <f t="shared" si="33"/>
        <v>12.72</v>
      </c>
      <c r="J102" s="37">
        <f t="shared" si="33"/>
        <v>11.18</v>
      </c>
      <c r="K102" s="37">
        <f t="shared" si="33"/>
        <v>9.0625</v>
      </c>
      <c r="L102" s="37">
        <f t="shared" si="33"/>
        <v>1.1675</v>
      </c>
      <c r="M102" s="37">
        <f t="shared" si="33"/>
        <v>5.43</v>
      </c>
      <c r="N102" s="37">
        <f t="shared" si="33"/>
        <v>0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11.26</v>
      </c>
      <c r="T102" s="37">
        <f t="shared" si="33"/>
        <v>12.03</v>
      </c>
      <c r="U102" s="37">
        <f t="shared" si="33"/>
        <v>11.92</v>
      </c>
      <c r="V102" s="37">
        <f t="shared" si="33"/>
        <v>4.9400000000000004</v>
      </c>
      <c r="W102" s="37">
        <f t="shared" si="33"/>
        <v>14.664999999999999</v>
      </c>
      <c r="X102" s="37">
        <f t="shared" si="33"/>
        <v>21.364999999999998</v>
      </c>
      <c r="Y102" s="37">
        <f t="shared" si="33"/>
        <v>23.125</v>
      </c>
      <c r="Z102" s="37">
        <f t="shared" si="33"/>
        <v>10.012499999999999</v>
      </c>
      <c r="AA102" s="37">
        <f t="shared" si="33"/>
        <v>10.99</v>
      </c>
      <c r="AB102" s="39">
        <f t="shared" si="33"/>
        <v>16.094999999999999</v>
      </c>
    </row>
    <row r="103" spans="1:28" ht="15.75" x14ac:dyDescent="0.25">
      <c r="A103" s="23"/>
      <c r="B103" s="32">
        <v>45442</v>
      </c>
      <c r="C103" s="35">
        <f t="shared" si="2"/>
        <v>189.87</v>
      </c>
      <c r="D103" s="36">
        <f t="shared" si="3"/>
        <v>0</v>
      </c>
      <c r="E103" s="37">
        <f t="shared" si="5"/>
        <v>10.4375</v>
      </c>
      <c r="F103" s="37">
        <f t="shared" ref="F103:AB103" si="34">F33+ABS(F68)</f>
        <v>13.27</v>
      </c>
      <c r="G103" s="37">
        <f t="shared" si="34"/>
        <v>13.324999999999999</v>
      </c>
      <c r="H103" s="37">
        <f t="shared" si="34"/>
        <v>13.324999999999999</v>
      </c>
      <c r="I103" s="37">
        <f t="shared" si="34"/>
        <v>13.324999999999999</v>
      </c>
      <c r="J103" s="37">
        <f t="shared" si="34"/>
        <v>13.324999999999999</v>
      </c>
      <c r="K103" s="37">
        <f t="shared" si="34"/>
        <v>13.1875</v>
      </c>
      <c r="L103" s="37">
        <f t="shared" si="34"/>
        <v>1.8574999999999999</v>
      </c>
      <c r="M103" s="37">
        <f t="shared" si="34"/>
        <v>4.58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7.4950000000000001</v>
      </c>
      <c r="U103" s="37">
        <f t="shared" si="34"/>
        <v>12.17</v>
      </c>
      <c r="V103" s="37">
        <f t="shared" si="34"/>
        <v>11.11</v>
      </c>
      <c r="W103" s="37">
        <f t="shared" si="34"/>
        <v>0</v>
      </c>
      <c r="X103" s="37">
        <f t="shared" si="34"/>
        <v>22.574999999999999</v>
      </c>
      <c r="Y103" s="37">
        <f t="shared" si="34"/>
        <v>23.035</v>
      </c>
      <c r="Z103" s="37">
        <f t="shared" si="34"/>
        <v>16.852499999999999</v>
      </c>
      <c r="AA103" s="37">
        <f t="shared" si="34"/>
        <v>0</v>
      </c>
      <c r="AB103" s="39">
        <f t="shared" si="34"/>
        <v>0</v>
      </c>
    </row>
    <row r="104" spans="1:28" ht="15.75" x14ac:dyDescent="0.25">
      <c r="A104" s="23"/>
      <c r="B104" s="33">
        <v>45443</v>
      </c>
      <c r="C104" s="40">
        <f t="shared" si="2"/>
        <v>99.16</v>
      </c>
      <c r="D104" s="41">
        <f t="shared" si="3"/>
        <v>-102.61250000000001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-11.26</v>
      </c>
      <c r="P104" s="42">
        <f t="shared" si="35"/>
        <v>-26.26</v>
      </c>
      <c r="Q104" s="42">
        <f t="shared" si="35"/>
        <v>1.9650000000000001</v>
      </c>
      <c r="R104" s="42">
        <f t="shared" si="35"/>
        <v>13.1275</v>
      </c>
      <c r="S104" s="42">
        <f t="shared" si="35"/>
        <v>8.1050000000000004</v>
      </c>
      <c r="T104" s="42">
        <f t="shared" si="35"/>
        <v>24.452500000000001</v>
      </c>
      <c r="U104" s="42">
        <f t="shared" si="35"/>
        <v>20.785</v>
      </c>
      <c r="V104" s="42">
        <f t="shared" si="35"/>
        <v>20.675000000000001</v>
      </c>
      <c r="W104" s="42">
        <f t="shared" si="35"/>
        <v>10.050000000000001</v>
      </c>
      <c r="X104" s="42">
        <f t="shared" si="35"/>
        <v>-14.2475</v>
      </c>
      <c r="Y104" s="42">
        <f t="shared" si="35"/>
        <v>-7.9749999999999996</v>
      </c>
      <c r="Z104" s="42">
        <f t="shared" si="35"/>
        <v>-15.585000000000001</v>
      </c>
      <c r="AA104" s="42">
        <f t="shared" si="35"/>
        <v>-23.552499999999998</v>
      </c>
      <c r="AB104" s="43">
        <f t="shared" si="35"/>
        <v>-3.7324999999999999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38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45413</v>
      </c>
      <c r="C4" s="70">
        <f t="shared" ref="C4:C34" si="0">SUM(E4:AB4)</f>
        <v>269.84999999000001</v>
      </c>
      <c r="D4" s="71"/>
      <c r="E4" s="29">
        <v>17.850000000000001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10.733333330000001</v>
      </c>
      <c r="N4" s="30">
        <v>4.9833333299999998</v>
      </c>
      <c r="O4" s="30">
        <v>0</v>
      </c>
      <c r="P4" s="30">
        <v>0</v>
      </c>
      <c r="Q4" s="30">
        <v>0</v>
      </c>
      <c r="R4" s="30">
        <v>0</v>
      </c>
      <c r="S4" s="30">
        <v>59.833333330000002</v>
      </c>
      <c r="T4" s="30">
        <v>65</v>
      </c>
      <c r="U4" s="30">
        <v>45</v>
      </c>
      <c r="V4" s="30">
        <v>6.2333333299999998</v>
      </c>
      <c r="W4" s="30">
        <v>0</v>
      </c>
      <c r="X4" s="30">
        <v>0</v>
      </c>
      <c r="Y4" s="30">
        <v>11.55</v>
      </c>
      <c r="Z4" s="30">
        <v>21</v>
      </c>
      <c r="AA4" s="30">
        <v>6.6666666699999997</v>
      </c>
      <c r="AB4" s="31">
        <v>21</v>
      </c>
    </row>
    <row r="5" spans="1:28" ht="15.75" x14ac:dyDescent="0.25">
      <c r="A5" s="23"/>
      <c r="B5" s="32">
        <v>45414</v>
      </c>
      <c r="C5" s="70">
        <f t="shared" si="0"/>
        <v>523.15</v>
      </c>
      <c r="D5" s="71"/>
      <c r="E5" s="29">
        <v>23</v>
      </c>
      <c r="F5" s="30">
        <v>20.7</v>
      </c>
      <c r="G5" s="30">
        <v>0</v>
      </c>
      <c r="H5" s="30">
        <v>0</v>
      </c>
      <c r="I5" s="30">
        <v>1.53333333</v>
      </c>
      <c r="J5" s="30">
        <v>59.983333330000001</v>
      </c>
      <c r="K5" s="30">
        <v>0</v>
      </c>
      <c r="L5" s="30">
        <v>0</v>
      </c>
      <c r="M5" s="30">
        <v>35.549999999999997</v>
      </c>
      <c r="N5" s="30">
        <v>89.25</v>
      </c>
      <c r="O5" s="30">
        <v>46</v>
      </c>
      <c r="P5" s="30">
        <v>9.9666666700000004</v>
      </c>
      <c r="Q5" s="30">
        <v>0</v>
      </c>
      <c r="R5" s="30">
        <v>0</v>
      </c>
      <c r="S5" s="30">
        <v>0</v>
      </c>
      <c r="T5" s="30">
        <v>0</v>
      </c>
      <c r="U5" s="30">
        <v>18.399999999999999</v>
      </c>
      <c r="V5" s="30">
        <v>3.9</v>
      </c>
      <c r="W5" s="30">
        <v>0</v>
      </c>
      <c r="X5" s="30">
        <v>2.2000000000000002</v>
      </c>
      <c r="Y5" s="30">
        <v>39.966666670000002</v>
      </c>
      <c r="Z5" s="30">
        <v>59.166666669999998</v>
      </c>
      <c r="AA5" s="30">
        <v>75.400000000000006</v>
      </c>
      <c r="AB5" s="31">
        <v>38.133333329999999</v>
      </c>
    </row>
    <row r="6" spans="1:28" ht="15.75" x14ac:dyDescent="0.25">
      <c r="A6" s="23"/>
      <c r="B6" s="32">
        <v>45415</v>
      </c>
      <c r="C6" s="70">
        <f t="shared" si="0"/>
        <v>186.78333333999998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20.7</v>
      </c>
      <c r="S6" s="30">
        <v>9.9666666700000004</v>
      </c>
      <c r="T6" s="30">
        <v>0</v>
      </c>
      <c r="U6" s="30">
        <v>0</v>
      </c>
      <c r="V6" s="30">
        <v>16.25</v>
      </c>
      <c r="W6" s="30">
        <v>10.4</v>
      </c>
      <c r="X6" s="30">
        <v>8.4</v>
      </c>
      <c r="Y6" s="30">
        <v>28</v>
      </c>
      <c r="Z6" s="30">
        <v>28</v>
      </c>
      <c r="AA6" s="30">
        <v>13.06666667</v>
      </c>
      <c r="AB6" s="31">
        <v>52</v>
      </c>
    </row>
    <row r="7" spans="1:28" ht="15.75" x14ac:dyDescent="0.25">
      <c r="A7" s="23"/>
      <c r="B7" s="32">
        <v>45416</v>
      </c>
      <c r="C7" s="70">
        <f t="shared" si="0"/>
        <v>2222.3000000000002</v>
      </c>
      <c r="D7" s="71"/>
      <c r="E7" s="29">
        <v>51.666666669999998</v>
      </c>
      <c r="F7" s="30">
        <v>36.416666669999998</v>
      </c>
      <c r="G7" s="30">
        <v>23</v>
      </c>
      <c r="H7" s="30">
        <v>7.2833333299999996</v>
      </c>
      <c r="I7" s="30">
        <v>0</v>
      </c>
      <c r="J7" s="30">
        <v>5.3666666699999999</v>
      </c>
      <c r="K7" s="30">
        <v>16.966666669999999</v>
      </c>
      <c r="L7" s="30">
        <v>61</v>
      </c>
      <c r="M7" s="30">
        <v>73</v>
      </c>
      <c r="N7" s="30">
        <v>123.13333333</v>
      </c>
      <c r="O7" s="30">
        <v>135</v>
      </c>
      <c r="P7" s="30">
        <v>135</v>
      </c>
      <c r="Q7" s="30">
        <v>138.58333332999999</v>
      </c>
      <c r="R7" s="30">
        <v>132.30000000000001</v>
      </c>
      <c r="S7" s="30">
        <v>140</v>
      </c>
      <c r="T7" s="30">
        <v>140</v>
      </c>
      <c r="U7" s="30">
        <v>140</v>
      </c>
      <c r="V7" s="30">
        <v>125</v>
      </c>
      <c r="W7" s="30">
        <v>140</v>
      </c>
      <c r="X7" s="30">
        <v>74</v>
      </c>
      <c r="Y7" s="30">
        <v>140</v>
      </c>
      <c r="Z7" s="30">
        <v>140</v>
      </c>
      <c r="AA7" s="30">
        <v>140</v>
      </c>
      <c r="AB7" s="31">
        <v>104.58333333</v>
      </c>
    </row>
    <row r="8" spans="1:28" ht="15.75" x14ac:dyDescent="0.25">
      <c r="A8" s="23"/>
      <c r="B8" s="32">
        <v>45417</v>
      </c>
      <c r="C8" s="70">
        <f t="shared" si="0"/>
        <v>93.716666660000001</v>
      </c>
      <c r="D8" s="71"/>
      <c r="E8" s="29">
        <v>17.283333330000001</v>
      </c>
      <c r="F8" s="30">
        <v>17.633333329999999</v>
      </c>
      <c r="G8" s="30">
        <v>16.483333330000001</v>
      </c>
      <c r="H8" s="30">
        <v>20.31666667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22</v>
      </c>
      <c r="AA8" s="30">
        <v>0</v>
      </c>
      <c r="AB8" s="31">
        <v>0</v>
      </c>
    </row>
    <row r="9" spans="1:28" ht="15.75" x14ac:dyDescent="0.25">
      <c r="A9" s="23"/>
      <c r="B9" s="32">
        <v>45418</v>
      </c>
      <c r="C9" s="70">
        <f t="shared" si="0"/>
        <v>13.766666669999999</v>
      </c>
      <c r="D9" s="71"/>
      <c r="E9" s="29">
        <v>8.4</v>
      </c>
      <c r="F9" s="30">
        <v>5.3666666699999999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45419</v>
      </c>
      <c r="C10" s="70">
        <f t="shared" si="0"/>
        <v>0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45420</v>
      </c>
      <c r="C11" s="70">
        <f t="shared" si="0"/>
        <v>0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45421</v>
      </c>
      <c r="C12" s="70">
        <f t="shared" si="0"/>
        <v>24.65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14.45</v>
      </c>
      <c r="W12" s="30">
        <v>10.199999999999999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45422</v>
      </c>
      <c r="C13" s="70">
        <f t="shared" si="0"/>
        <v>145.66666667000001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3.85</v>
      </c>
      <c r="N13" s="30">
        <v>21</v>
      </c>
      <c r="O13" s="30">
        <v>12</v>
      </c>
      <c r="P13" s="30">
        <v>19.93333333</v>
      </c>
      <c r="Q13" s="30">
        <v>23</v>
      </c>
      <c r="R13" s="30">
        <v>18.016666669999999</v>
      </c>
      <c r="S13" s="30">
        <v>0</v>
      </c>
      <c r="T13" s="30">
        <v>22</v>
      </c>
      <c r="U13" s="30">
        <v>20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5.8666666699999999</v>
      </c>
      <c r="AB13" s="31">
        <v>0</v>
      </c>
    </row>
    <row r="14" spans="1:28" ht="15.75" x14ac:dyDescent="0.25">
      <c r="A14" s="23"/>
      <c r="B14" s="32">
        <v>45423</v>
      </c>
      <c r="C14" s="70">
        <f t="shared" si="0"/>
        <v>314.89999999999998</v>
      </c>
      <c r="D14" s="71"/>
      <c r="E14" s="29">
        <v>0</v>
      </c>
      <c r="F14" s="30">
        <v>5.75</v>
      </c>
      <c r="G14" s="30">
        <v>23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8.0500000000000007</v>
      </c>
      <c r="O14" s="30">
        <v>25.55</v>
      </c>
      <c r="P14" s="30">
        <v>16.666666670000001</v>
      </c>
      <c r="Q14" s="30">
        <v>0</v>
      </c>
      <c r="R14" s="30">
        <v>7.35</v>
      </c>
      <c r="S14" s="30">
        <v>21</v>
      </c>
      <c r="T14" s="30">
        <v>40</v>
      </c>
      <c r="U14" s="30">
        <v>34.333333330000002</v>
      </c>
      <c r="V14" s="30">
        <v>61</v>
      </c>
      <c r="W14" s="30">
        <v>0</v>
      </c>
      <c r="X14" s="30">
        <v>0</v>
      </c>
      <c r="Y14" s="30">
        <v>4.5</v>
      </c>
      <c r="Z14" s="30">
        <v>30</v>
      </c>
      <c r="AA14" s="30">
        <v>23.4</v>
      </c>
      <c r="AB14" s="31">
        <v>14.3</v>
      </c>
    </row>
    <row r="15" spans="1:28" ht="15.75" x14ac:dyDescent="0.25">
      <c r="A15" s="23"/>
      <c r="B15" s="32">
        <v>45424</v>
      </c>
      <c r="C15" s="70">
        <f t="shared" si="0"/>
        <v>555.25</v>
      </c>
      <c r="D15" s="71"/>
      <c r="E15" s="29">
        <v>12.25</v>
      </c>
      <c r="F15" s="30">
        <v>32.583333330000002</v>
      </c>
      <c r="G15" s="30">
        <v>0</v>
      </c>
      <c r="H15" s="30">
        <v>0</v>
      </c>
      <c r="I15" s="30">
        <v>28.366666670000001</v>
      </c>
      <c r="J15" s="30">
        <v>24.533333330000001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16.483333330000001</v>
      </c>
      <c r="S15" s="30">
        <v>74.916666669999998</v>
      </c>
      <c r="T15" s="30">
        <v>91</v>
      </c>
      <c r="U15" s="30">
        <v>65</v>
      </c>
      <c r="V15" s="30">
        <v>65</v>
      </c>
      <c r="W15" s="30">
        <v>65</v>
      </c>
      <c r="X15" s="30">
        <v>23</v>
      </c>
      <c r="Y15" s="30">
        <v>11.116666670000001</v>
      </c>
      <c r="Z15" s="30">
        <v>23</v>
      </c>
      <c r="AA15" s="30">
        <v>23</v>
      </c>
      <c r="AB15" s="31">
        <v>0</v>
      </c>
    </row>
    <row r="16" spans="1:28" ht="15.75" x14ac:dyDescent="0.25">
      <c r="A16" s="23"/>
      <c r="B16" s="32">
        <v>45425</v>
      </c>
      <c r="C16" s="70">
        <f t="shared" si="0"/>
        <v>36.400000000000006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5.6</v>
      </c>
      <c r="Q16" s="30">
        <v>21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9.8000000000000007</v>
      </c>
    </row>
    <row r="17" spans="1:28" ht="15.75" x14ac:dyDescent="0.25">
      <c r="A17" s="23"/>
      <c r="B17" s="32">
        <v>45426</v>
      </c>
      <c r="C17" s="70">
        <f t="shared" si="0"/>
        <v>302.46666665999999</v>
      </c>
      <c r="D17" s="71"/>
      <c r="E17" s="29">
        <v>7.2833333299999996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16</v>
      </c>
      <c r="Q17" s="30">
        <v>40</v>
      </c>
      <c r="R17" s="30">
        <v>25.93333333</v>
      </c>
      <c r="S17" s="30">
        <v>54.85</v>
      </c>
      <c r="T17" s="30">
        <v>70.400000000000006</v>
      </c>
      <c r="U17" s="30">
        <v>88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45427</v>
      </c>
      <c r="C18" s="70">
        <f t="shared" si="0"/>
        <v>1468.85000001</v>
      </c>
      <c r="D18" s="71"/>
      <c r="E18" s="29">
        <v>0</v>
      </c>
      <c r="F18" s="30">
        <v>21</v>
      </c>
      <c r="G18" s="30">
        <v>21</v>
      </c>
      <c r="H18" s="30">
        <v>21</v>
      </c>
      <c r="I18" s="30">
        <v>21</v>
      </c>
      <c r="J18" s="30">
        <v>21</v>
      </c>
      <c r="K18" s="30">
        <v>21</v>
      </c>
      <c r="L18" s="30">
        <v>45.266666669999999</v>
      </c>
      <c r="M18" s="30">
        <v>76.416666669999998</v>
      </c>
      <c r="N18" s="30">
        <v>119.5</v>
      </c>
      <c r="O18" s="30">
        <v>140</v>
      </c>
      <c r="P18" s="30">
        <v>140</v>
      </c>
      <c r="Q18" s="30">
        <v>140</v>
      </c>
      <c r="R18" s="30">
        <v>135.75</v>
      </c>
      <c r="S18" s="30">
        <v>112.6</v>
      </c>
      <c r="T18" s="30">
        <v>88</v>
      </c>
      <c r="U18" s="30">
        <v>97.65</v>
      </c>
      <c r="V18" s="30">
        <v>123</v>
      </c>
      <c r="W18" s="30">
        <v>64.666666669999998</v>
      </c>
      <c r="X18" s="30">
        <v>20</v>
      </c>
      <c r="Y18" s="30">
        <v>20</v>
      </c>
      <c r="Z18" s="30">
        <v>20</v>
      </c>
      <c r="AA18" s="30">
        <v>0</v>
      </c>
      <c r="AB18" s="31">
        <v>0</v>
      </c>
    </row>
    <row r="19" spans="1:28" ht="15.75" x14ac:dyDescent="0.25">
      <c r="A19" s="23"/>
      <c r="B19" s="32">
        <v>45428</v>
      </c>
      <c r="C19" s="70">
        <f t="shared" si="0"/>
        <v>1931.8166666699999</v>
      </c>
      <c r="D19" s="71"/>
      <c r="E19" s="29">
        <v>15.33333333</v>
      </c>
      <c r="F19" s="30">
        <v>0</v>
      </c>
      <c r="G19" s="30">
        <v>0</v>
      </c>
      <c r="H19" s="30">
        <v>0</v>
      </c>
      <c r="I19" s="30">
        <v>5.3666666699999999</v>
      </c>
      <c r="J19" s="30">
        <v>17.25</v>
      </c>
      <c r="K19" s="30">
        <v>10.35</v>
      </c>
      <c r="L19" s="30">
        <v>41.45</v>
      </c>
      <c r="M19" s="30">
        <v>111.41666667</v>
      </c>
      <c r="N19" s="30">
        <v>140</v>
      </c>
      <c r="O19" s="30">
        <v>125</v>
      </c>
      <c r="P19" s="30">
        <v>140</v>
      </c>
      <c r="Q19" s="30">
        <v>140</v>
      </c>
      <c r="R19" s="30">
        <v>140</v>
      </c>
      <c r="S19" s="30">
        <v>140</v>
      </c>
      <c r="T19" s="30">
        <v>140</v>
      </c>
      <c r="U19" s="30">
        <v>140</v>
      </c>
      <c r="V19" s="30">
        <v>140</v>
      </c>
      <c r="W19" s="30">
        <v>121.81666667</v>
      </c>
      <c r="X19" s="30">
        <v>65.8</v>
      </c>
      <c r="Y19" s="30">
        <v>84</v>
      </c>
      <c r="Z19" s="30">
        <v>86</v>
      </c>
      <c r="AA19" s="30">
        <v>82</v>
      </c>
      <c r="AB19" s="31">
        <v>46.033333329999998</v>
      </c>
    </row>
    <row r="20" spans="1:28" ht="15.75" x14ac:dyDescent="0.25">
      <c r="A20" s="23"/>
      <c r="B20" s="32">
        <v>45429</v>
      </c>
      <c r="C20" s="70">
        <f t="shared" si="0"/>
        <v>762.85000001000003</v>
      </c>
      <c r="D20" s="71"/>
      <c r="E20" s="29">
        <v>34.116666670000001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21.466666669999999</v>
      </c>
      <c r="L20" s="30">
        <v>46</v>
      </c>
      <c r="M20" s="30">
        <v>46</v>
      </c>
      <c r="N20" s="30">
        <v>89.3</v>
      </c>
      <c r="O20" s="30">
        <v>140</v>
      </c>
      <c r="P20" s="30">
        <v>127</v>
      </c>
      <c r="Q20" s="30">
        <v>120</v>
      </c>
      <c r="R20" s="30">
        <v>85.25</v>
      </c>
      <c r="S20" s="30">
        <v>21</v>
      </c>
      <c r="T20" s="30">
        <v>8.0500000000000007</v>
      </c>
      <c r="U20" s="30">
        <v>0</v>
      </c>
      <c r="V20" s="30">
        <v>0</v>
      </c>
      <c r="W20" s="30">
        <v>0</v>
      </c>
      <c r="X20" s="30">
        <v>0</v>
      </c>
      <c r="Y20" s="30">
        <v>8.6666666699999997</v>
      </c>
      <c r="Z20" s="30">
        <v>16</v>
      </c>
      <c r="AA20" s="30">
        <v>0</v>
      </c>
      <c r="AB20" s="31">
        <v>0</v>
      </c>
    </row>
    <row r="21" spans="1:28" ht="15.75" x14ac:dyDescent="0.25">
      <c r="A21" s="23"/>
      <c r="B21" s="32">
        <v>45430</v>
      </c>
      <c r="C21" s="70">
        <f t="shared" si="0"/>
        <v>240.24999998999999</v>
      </c>
      <c r="D21" s="71"/>
      <c r="E21" s="29">
        <v>0</v>
      </c>
      <c r="F21" s="30">
        <v>10.4</v>
      </c>
      <c r="G21" s="30">
        <v>26</v>
      </c>
      <c r="H21" s="30">
        <v>7.8</v>
      </c>
      <c r="I21" s="30">
        <v>26</v>
      </c>
      <c r="J21" s="30">
        <v>26</v>
      </c>
      <c r="K21" s="30">
        <v>47.783333329999998</v>
      </c>
      <c r="L21" s="30">
        <v>26.2</v>
      </c>
      <c r="M21" s="30">
        <v>30.783333330000001</v>
      </c>
      <c r="N21" s="30">
        <v>39.283333329999998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45431</v>
      </c>
      <c r="C22" s="70">
        <f t="shared" si="0"/>
        <v>404.36666666999997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10.733333330000001</v>
      </c>
      <c r="M22" s="30">
        <v>53.516666669999999</v>
      </c>
      <c r="N22" s="30">
        <v>82</v>
      </c>
      <c r="O22" s="30">
        <v>126.66666667</v>
      </c>
      <c r="P22" s="30">
        <v>74.599999999999994</v>
      </c>
      <c r="Q22" s="30">
        <v>44</v>
      </c>
      <c r="R22" s="30">
        <v>12.85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45432</v>
      </c>
      <c r="C23" s="70">
        <f t="shared" si="0"/>
        <v>102.91666667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65</v>
      </c>
      <c r="O23" s="30">
        <v>27.95</v>
      </c>
      <c r="P23" s="30">
        <v>9.9666666700000004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45433</v>
      </c>
      <c r="C24" s="70">
        <f t="shared" si="0"/>
        <v>130.78333333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9.3333333300000003</v>
      </c>
      <c r="M24" s="30">
        <v>70</v>
      </c>
      <c r="N24" s="30">
        <v>34.783333329999998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16.666666670000001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45434</v>
      </c>
      <c r="C25" s="70">
        <f t="shared" si="0"/>
        <v>256.48333332999999</v>
      </c>
      <c r="D25" s="71"/>
      <c r="E25" s="29">
        <v>0</v>
      </c>
      <c r="F25" s="30">
        <v>4.9000000000000004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35.083333330000002</v>
      </c>
      <c r="S25" s="30">
        <v>73</v>
      </c>
      <c r="T25" s="30">
        <v>83.5</v>
      </c>
      <c r="U25" s="30">
        <v>60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45435</v>
      </c>
      <c r="C26" s="70">
        <f t="shared" si="0"/>
        <v>23.833333330000002</v>
      </c>
      <c r="D26" s="71"/>
      <c r="E26" s="29">
        <v>9.1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14.733333330000001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45436</v>
      </c>
      <c r="C27" s="70">
        <f t="shared" si="0"/>
        <v>0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45437</v>
      </c>
      <c r="C28" s="70">
        <f t="shared" si="0"/>
        <v>290.89999999999998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57.6</v>
      </c>
      <c r="V28" s="30">
        <v>96.4</v>
      </c>
      <c r="W28" s="30">
        <v>72.633333329999999</v>
      </c>
      <c r="X28" s="30">
        <v>64.266666670000006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45438</v>
      </c>
      <c r="C29" s="70">
        <f t="shared" si="0"/>
        <v>172.40000001000001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43.333333330000002</v>
      </c>
      <c r="K29" s="30">
        <v>67.666666669999998</v>
      </c>
      <c r="L29" s="30">
        <v>16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16.166666670000001</v>
      </c>
      <c r="X29" s="30">
        <v>0</v>
      </c>
      <c r="Y29" s="30">
        <v>0</v>
      </c>
      <c r="Z29" s="30">
        <v>0</v>
      </c>
      <c r="AA29" s="30">
        <v>8.81666667</v>
      </c>
      <c r="AB29" s="31">
        <v>20.416666670000001</v>
      </c>
    </row>
    <row r="30" spans="1:28" ht="15.75" x14ac:dyDescent="0.25">
      <c r="A30" s="23"/>
      <c r="B30" s="32">
        <v>45439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45440</v>
      </c>
      <c r="C31" s="70">
        <f t="shared" si="0"/>
        <v>175.86666665999999</v>
      </c>
      <c r="D31" s="71"/>
      <c r="E31" s="29">
        <v>16.533333330000001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52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27.733333330000001</v>
      </c>
      <c r="T31" s="30">
        <v>60.533333329999998</v>
      </c>
      <c r="U31" s="30">
        <v>19.06666667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45441</v>
      </c>
      <c r="C32" s="70">
        <f t="shared" si="0"/>
        <v>16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16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45442</v>
      </c>
      <c r="C33" s="70">
        <f t="shared" si="0"/>
        <v>278.88333332999997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15.53333333</v>
      </c>
      <c r="T33" s="30">
        <v>101.5</v>
      </c>
      <c r="U33" s="30">
        <v>140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9.1999999999999993</v>
      </c>
      <c r="AB33" s="31">
        <v>12.65</v>
      </c>
    </row>
    <row r="34" spans="1:28" ht="16.5" thickTop="1" x14ac:dyDescent="0.25">
      <c r="A34" s="23"/>
      <c r="B34" s="33">
        <v>45443</v>
      </c>
      <c r="C34" s="72">
        <f t="shared" si="0"/>
        <v>311.60000000000002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31.81666667</v>
      </c>
      <c r="O34" s="30">
        <v>30</v>
      </c>
      <c r="P34" s="30">
        <v>30</v>
      </c>
      <c r="Q34" s="30">
        <v>0</v>
      </c>
      <c r="R34" s="30">
        <v>0</v>
      </c>
      <c r="S34" s="30">
        <v>69</v>
      </c>
      <c r="T34" s="30">
        <v>30</v>
      </c>
      <c r="U34" s="30">
        <v>36.799999999999997</v>
      </c>
      <c r="V34" s="30">
        <v>17.25</v>
      </c>
      <c r="W34" s="30">
        <v>40.733333330000001</v>
      </c>
      <c r="X34" s="30">
        <v>26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11256.699999999999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45413</v>
      </c>
      <c r="C39" s="70">
        <f t="shared" ref="C39:C69" si="1">SUM(E39:AB39)</f>
        <v>-72.150000000000006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-1</v>
      </c>
      <c r="K39" s="30">
        <v>-1</v>
      </c>
      <c r="L39" s="30">
        <v>-20</v>
      </c>
      <c r="M39" s="30">
        <v>-11</v>
      </c>
      <c r="N39" s="30">
        <v>-0.5</v>
      </c>
      <c r="O39" s="30">
        <v>-1</v>
      </c>
      <c r="P39" s="30">
        <v>-0.86666666999999997</v>
      </c>
      <c r="Q39" s="30">
        <v>0</v>
      </c>
      <c r="R39" s="30">
        <v>-0.78333333000000005</v>
      </c>
      <c r="S39" s="30">
        <v>0</v>
      </c>
      <c r="T39" s="30">
        <v>0</v>
      </c>
      <c r="U39" s="30">
        <v>0</v>
      </c>
      <c r="V39" s="30">
        <v>0</v>
      </c>
      <c r="W39" s="30">
        <v>-15</v>
      </c>
      <c r="X39" s="30">
        <v>-21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45414</v>
      </c>
      <c r="C40" s="70">
        <f t="shared" si="1"/>
        <v>-14.95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-0.75</v>
      </c>
      <c r="R40" s="30">
        <v>-1</v>
      </c>
      <c r="S40" s="30">
        <v>-1</v>
      </c>
      <c r="T40" s="30">
        <v>-1</v>
      </c>
      <c r="U40" s="30">
        <v>-11.2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45415</v>
      </c>
      <c r="C41" s="70">
        <f t="shared" si="1"/>
        <v>-4.8999999999999995</v>
      </c>
      <c r="D41" s="71"/>
      <c r="E41" s="29">
        <v>0</v>
      </c>
      <c r="F41" s="30">
        <v>0</v>
      </c>
      <c r="G41" s="30">
        <v>-0.68333332999999996</v>
      </c>
      <c r="H41" s="30">
        <v>-1</v>
      </c>
      <c r="I41" s="30">
        <v>-1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-0.6</v>
      </c>
      <c r="P41" s="30">
        <v>-1</v>
      </c>
      <c r="Q41" s="30">
        <v>-0.61666666999999997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45416</v>
      </c>
      <c r="C42" s="70">
        <f t="shared" si="1"/>
        <v>0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45417</v>
      </c>
      <c r="C43" s="70">
        <f t="shared" si="1"/>
        <v>-134.33333332999999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-1</v>
      </c>
      <c r="M43" s="30">
        <v>-1</v>
      </c>
      <c r="N43" s="30">
        <v>-1</v>
      </c>
      <c r="O43" s="30">
        <v>-1</v>
      </c>
      <c r="P43" s="30">
        <v>-1</v>
      </c>
      <c r="Q43" s="30">
        <v>-1</v>
      </c>
      <c r="R43" s="30">
        <v>-1</v>
      </c>
      <c r="S43" s="30">
        <v>-1</v>
      </c>
      <c r="T43" s="30">
        <v>-18</v>
      </c>
      <c r="U43" s="30">
        <v>-19</v>
      </c>
      <c r="V43" s="30">
        <v>-32</v>
      </c>
      <c r="W43" s="30">
        <v>-19.95</v>
      </c>
      <c r="X43" s="30">
        <v>-30.05</v>
      </c>
      <c r="Y43" s="30">
        <v>-7.3333333300000003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45418</v>
      </c>
      <c r="C44" s="70">
        <f t="shared" si="1"/>
        <v>-363.83333333000002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-16.833333329999999</v>
      </c>
      <c r="M44" s="30">
        <v>-44</v>
      </c>
      <c r="N44" s="30">
        <v>-1</v>
      </c>
      <c r="O44" s="30">
        <v>-1</v>
      </c>
      <c r="P44" s="30">
        <v>-1</v>
      </c>
      <c r="Q44" s="30">
        <v>-1</v>
      </c>
      <c r="R44" s="30">
        <v>-1</v>
      </c>
      <c r="S44" s="30">
        <v>-1</v>
      </c>
      <c r="T44" s="30">
        <v>-1</v>
      </c>
      <c r="U44" s="30">
        <v>-39</v>
      </c>
      <c r="V44" s="30">
        <v>-43</v>
      </c>
      <c r="W44" s="30">
        <v>-28</v>
      </c>
      <c r="X44" s="30">
        <v>-51</v>
      </c>
      <c r="Y44" s="30">
        <v>-51</v>
      </c>
      <c r="Z44" s="30">
        <v>-28</v>
      </c>
      <c r="AA44" s="30">
        <v>-28</v>
      </c>
      <c r="AB44" s="31">
        <v>-28</v>
      </c>
    </row>
    <row r="45" spans="1:28" ht="15.75" x14ac:dyDescent="0.25">
      <c r="A45" s="23"/>
      <c r="B45" s="32">
        <v>45419</v>
      </c>
      <c r="C45" s="70">
        <f t="shared" si="1"/>
        <v>-515.5</v>
      </c>
      <c r="D45" s="71"/>
      <c r="E45" s="29">
        <v>-42</v>
      </c>
      <c r="F45" s="30">
        <v>-46</v>
      </c>
      <c r="G45" s="30">
        <v>-1</v>
      </c>
      <c r="H45" s="30">
        <v>-1</v>
      </c>
      <c r="I45" s="30">
        <v>-1</v>
      </c>
      <c r="J45" s="30">
        <v>-46</v>
      </c>
      <c r="K45" s="30">
        <v>-43</v>
      </c>
      <c r="L45" s="30">
        <v>-44</v>
      </c>
      <c r="M45" s="30">
        <v>-44</v>
      </c>
      <c r="N45" s="30">
        <v>-35</v>
      </c>
      <c r="O45" s="30">
        <v>-23</v>
      </c>
      <c r="P45" s="30">
        <v>-23</v>
      </c>
      <c r="Q45" s="30">
        <v>-23</v>
      </c>
      <c r="R45" s="30">
        <v>-28</v>
      </c>
      <c r="S45" s="30">
        <v>-28</v>
      </c>
      <c r="T45" s="30">
        <v>-21</v>
      </c>
      <c r="U45" s="30">
        <v>-10.5</v>
      </c>
      <c r="V45" s="30">
        <v>-28</v>
      </c>
      <c r="W45" s="30">
        <v>-28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45420</v>
      </c>
      <c r="C46" s="70">
        <f t="shared" si="1"/>
        <v>-678.63333333000003</v>
      </c>
      <c r="D46" s="71"/>
      <c r="E46" s="29">
        <v>-18.75</v>
      </c>
      <c r="F46" s="30">
        <v>-18</v>
      </c>
      <c r="G46" s="30">
        <v>-1</v>
      </c>
      <c r="H46" s="30">
        <v>-1</v>
      </c>
      <c r="I46" s="30">
        <v>-1</v>
      </c>
      <c r="J46" s="30">
        <v>-1</v>
      </c>
      <c r="K46" s="30">
        <v>-10.15</v>
      </c>
      <c r="L46" s="30">
        <v>-19.533333330000001</v>
      </c>
      <c r="M46" s="30">
        <v>-47</v>
      </c>
      <c r="N46" s="30">
        <v>-46</v>
      </c>
      <c r="O46" s="30">
        <v>-45</v>
      </c>
      <c r="P46" s="30">
        <v>-45</v>
      </c>
      <c r="Q46" s="30">
        <v>-46</v>
      </c>
      <c r="R46" s="30">
        <v>-43</v>
      </c>
      <c r="S46" s="30">
        <v>-41</v>
      </c>
      <c r="T46" s="30">
        <v>-28</v>
      </c>
      <c r="U46" s="30">
        <v>-28</v>
      </c>
      <c r="V46" s="30">
        <v>-28</v>
      </c>
      <c r="W46" s="30">
        <v>-28</v>
      </c>
      <c r="X46" s="30">
        <v>-28</v>
      </c>
      <c r="Y46" s="30">
        <v>-28</v>
      </c>
      <c r="Z46" s="30">
        <v>-50</v>
      </c>
      <c r="AA46" s="30">
        <v>-44</v>
      </c>
      <c r="AB46" s="31">
        <v>-33.200000000000003</v>
      </c>
    </row>
    <row r="47" spans="1:28" ht="15.75" x14ac:dyDescent="0.25">
      <c r="A47" s="23"/>
      <c r="B47" s="32">
        <v>45421</v>
      </c>
      <c r="C47" s="70">
        <f t="shared" si="1"/>
        <v>-596.43333333999999</v>
      </c>
      <c r="D47" s="71"/>
      <c r="E47" s="29">
        <v>-16.8</v>
      </c>
      <c r="F47" s="30">
        <v>-14.56666667</v>
      </c>
      <c r="G47" s="30">
        <v>-0.3</v>
      </c>
      <c r="H47" s="30">
        <v>-1</v>
      </c>
      <c r="I47" s="30">
        <v>-1</v>
      </c>
      <c r="J47" s="30">
        <v>-1</v>
      </c>
      <c r="K47" s="30">
        <v>-1</v>
      </c>
      <c r="L47" s="30">
        <v>-1</v>
      </c>
      <c r="M47" s="30">
        <v>-38</v>
      </c>
      <c r="N47" s="30">
        <v>-46</v>
      </c>
      <c r="O47" s="30">
        <v>-46</v>
      </c>
      <c r="P47" s="30">
        <v>-46</v>
      </c>
      <c r="Q47" s="30">
        <v>-46</v>
      </c>
      <c r="R47" s="30">
        <v>-34.5</v>
      </c>
      <c r="S47" s="30">
        <v>-23</v>
      </c>
      <c r="T47" s="30">
        <v>-23</v>
      </c>
      <c r="U47" s="30">
        <v>-7.2833333299999996</v>
      </c>
      <c r="V47" s="30">
        <v>0</v>
      </c>
      <c r="W47" s="30">
        <v>-20.06666667</v>
      </c>
      <c r="X47" s="30">
        <v>-50</v>
      </c>
      <c r="Y47" s="30">
        <v>-50</v>
      </c>
      <c r="Z47" s="30">
        <v>-30.916666670000001</v>
      </c>
      <c r="AA47" s="30">
        <v>-51</v>
      </c>
      <c r="AB47" s="31">
        <v>-48</v>
      </c>
    </row>
    <row r="48" spans="1:28" ht="15.75" x14ac:dyDescent="0.25">
      <c r="A48" s="23"/>
      <c r="B48" s="32">
        <v>45422</v>
      </c>
      <c r="C48" s="70">
        <f t="shared" si="1"/>
        <v>-124.05</v>
      </c>
      <c r="D48" s="71"/>
      <c r="E48" s="29">
        <v>-46</v>
      </c>
      <c r="F48" s="30">
        <v>-1</v>
      </c>
      <c r="G48" s="30">
        <v>-1</v>
      </c>
      <c r="H48" s="30">
        <v>-1</v>
      </c>
      <c r="I48" s="30">
        <v>-1</v>
      </c>
      <c r="J48" s="30">
        <v>-1</v>
      </c>
      <c r="K48" s="30">
        <v>-46</v>
      </c>
      <c r="L48" s="30">
        <v>-17.25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-9.8000000000000007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45423</v>
      </c>
      <c r="C49" s="70">
        <f t="shared" si="1"/>
        <v>-12.016666669999999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-0.15</v>
      </c>
      <c r="L49" s="30">
        <v>-1</v>
      </c>
      <c r="M49" s="30">
        <v>-0.51666666999999999</v>
      </c>
      <c r="N49" s="30">
        <v>-10.35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45424</v>
      </c>
      <c r="C50" s="70">
        <f t="shared" si="1"/>
        <v>-5.65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-0.65</v>
      </c>
      <c r="M50" s="30">
        <v>-1</v>
      </c>
      <c r="N50" s="30">
        <v>-1</v>
      </c>
      <c r="O50" s="30">
        <v>-1</v>
      </c>
      <c r="P50" s="30">
        <v>-1</v>
      </c>
      <c r="Q50" s="30">
        <v>-1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45425</v>
      </c>
      <c r="C51" s="70">
        <f t="shared" si="1"/>
        <v>-87.133333339999993</v>
      </c>
      <c r="D51" s="71"/>
      <c r="E51" s="29">
        <v>0</v>
      </c>
      <c r="F51" s="30">
        <v>-0.41666667000000002</v>
      </c>
      <c r="G51" s="30">
        <v>-1</v>
      </c>
      <c r="H51" s="30">
        <v>-1</v>
      </c>
      <c r="I51" s="30">
        <v>-1</v>
      </c>
      <c r="J51" s="30">
        <v>0</v>
      </c>
      <c r="K51" s="30">
        <v>0</v>
      </c>
      <c r="L51" s="30">
        <v>0</v>
      </c>
      <c r="M51" s="30">
        <v>-12.25</v>
      </c>
      <c r="N51" s="30">
        <v>-21</v>
      </c>
      <c r="O51" s="30">
        <v>-21</v>
      </c>
      <c r="P51" s="30">
        <v>-9.1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-0.56666667000000004</v>
      </c>
      <c r="W51" s="30">
        <v>-1</v>
      </c>
      <c r="X51" s="30">
        <v>-18.8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45426</v>
      </c>
      <c r="C52" s="70">
        <f t="shared" si="1"/>
        <v>-7.3333333400000003</v>
      </c>
      <c r="D52" s="71"/>
      <c r="E52" s="29">
        <v>0</v>
      </c>
      <c r="F52" s="30">
        <v>-1</v>
      </c>
      <c r="G52" s="30">
        <v>-1</v>
      </c>
      <c r="H52" s="30">
        <v>-1</v>
      </c>
      <c r="I52" s="30">
        <v>-1</v>
      </c>
      <c r="J52" s="30">
        <v>-0.56666667000000004</v>
      </c>
      <c r="K52" s="30">
        <v>0</v>
      </c>
      <c r="L52" s="30">
        <v>0</v>
      </c>
      <c r="M52" s="30">
        <v>-0.76666666999999999</v>
      </c>
      <c r="N52" s="30">
        <v>-1</v>
      </c>
      <c r="O52" s="30">
        <v>-1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45427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45428</v>
      </c>
      <c r="C54" s="70">
        <f t="shared" si="1"/>
        <v>0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45429</v>
      </c>
      <c r="C55" s="70">
        <f t="shared" si="1"/>
        <v>-3.95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-0.46666667000000001</v>
      </c>
      <c r="V55" s="30">
        <v>-1</v>
      </c>
      <c r="W55" s="30">
        <v>-1</v>
      </c>
      <c r="X55" s="30">
        <v>-1</v>
      </c>
      <c r="Y55" s="30">
        <v>-0.48333333000000001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45430</v>
      </c>
      <c r="C56" s="70">
        <f t="shared" si="1"/>
        <v>-269.88333333000003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-0.48333333000000001</v>
      </c>
      <c r="Q56" s="30">
        <v>-1</v>
      </c>
      <c r="R56" s="30">
        <v>-11.4</v>
      </c>
      <c r="S56" s="30">
        <v>0</v>
      </c>
      <c r="T56" s="30">
        <v>-13</v>
      </c>
      <c r="U56" s="30">
        <v>-31</v>
      </c>
      <c r="V56" s="30">
        <v>-46</v>
      </c>
      <c r="W56" s="30">
        <v>-47</v>
      </c>
      <c r="X56" s="30">
        <v>-40</v>
      </c>
      <c r="Y56" s="30">
        <v>-40</v>
      </c>
      <c r="Z56" s="30">
        <v>-40</v>
      </c>
      <c r="AA56" s="30">
        <v>0</v>
      </c>
      <c r="AB56" s="31">
        <v>0</v>
      </c>
    </row>
    <row r="57" spans="1:28" ht="15.75" x14ac:dyDescent="0.25">
      <c r="A57" s="23"/>
      <c r="B57" s="32">
        <v>45431</v>
      </c>
      <c r="C57" s="70">
        <f t="shared" si="1"/>
        <v>-288.46666667</v>
      </c>
      <c r="D57" s="71"/>
      <c r="E57" s="29">
        <v>0</v>
      </c>
      <c r="F57" s="30">
        <v>-15</v>
      </c>
      <c r="G57" s="30">
        <v>-25</v>
      </c>
      <c r="H57" s="30">
        <v>-25</v>
      </c>
      <c r="I57" s="30">
        <v>-25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-0.46666667000000001</v>
      </c>
      <c r="T57" s="30">
        <v>-1</v>
      </c>
      <c r="U57" s="30">
        <v>-1</v>
      </c>
      <c r="V57" s="30">
        <v>-1</v>
      </c>
      <c r="W57" s="30">
        <v>-39</v>
      </c>
      <c r="X57" s="30">
        <v>-37</v>
      </c>
      <c r="Y57" s="30">
        <v>-39</v>
      </c>
      <c r="Z57" s="30">
        <v>-40</v>
      </c>
      <c r="AA57" s="30">
        <v>-40</v>
      </c>
      <c r="AB57" s="31">
        <v>0</v>
      </c>
    </row>
    <row r="58" spans="1:28" ht="15.75" x14ac:dyDescent="0.25">
      <c r="A58" s="23"/>
      <c r="B58" s="32">
        <v>45432</v>
      </c>
      <c r="C58" s="70">
        <f t="shared" si="1"/>
        <v>-496.99999999999994</v>
      </c>
      <c r="D58" s="71"/>
      <c r="E58" s="29">
        <v>-27</v>
      </c>
      <c r="F58" s="30">
        <v>-0.96666666999999995</v>
      </c>
      <c r="G58" s="30">
        <v>-1</v>
      </c>
      <c r="H58" s="30">
        <v>-1</v>
      </c>
      <c r="I58" s="30">
        <v>-1</v>
      </c>
      <c r="J58" s="30">
        <v>-1</v>
      </c>
      <c r="K58" s="30">
        <v>-46</v>
      </c>
      <c r="L58" s="30">
        <v>-44</v>
      </c>
      <c r="M58" s="30">
        <v>-23.333333329999999</v>
      </c>
      <c r="N58" s="30">
        <v>0</v>
      </c>
      <c r="O58" s="30">
        <v>0</v>
      </c>
      <c r="P58" s="30">
        <v>-11.5</v>
      </c>
      <c r="Q58" s="30">
        <v>-22</v>
      </c>
      <c r="R58" s="30">
        <v>-45</v>
      </c>
      <c r="S58" s="30">
        <v>-36</v>
      </c>
      <c r="T58" s="30">
        <v>-1</v>
      </c>
      <c r="U58" s="30">
        <v>-1</v>
      </c>
      <c r="V58" s="30">
        <v>-17</v>
      </c>
      <c r="W58" s="30">
        <v>-40</v>
      </c>
      <c r="X58" s="30">
        <v>-40</v>
      </c>
      <c r="Y58" s="30">
        <v>-40</v>
      </c>
      <c r="Z58" s="30">
        <v>-40</v>
      </c>
      <c r="AA58" s="30">
        <v>-40</v>
      </c>
      <c r="AB58" s="31">
        <v>-18.2</v>
      </c>
    </row>
    <row r="59" spans="1:28" ht="15.75" x14ac:dyDescent="0.25">
      <c r="A59" s="23"/>
      <c r="B59" s="32">
        <v>45433</v>
      </c>
      <c r="C59" s="70">
        <f t="shared" si="1"/>
        <v>-80.166666669999998</v>
      </c>
      <c r="D59" s="71"/>
      <c r="E59" s="29">
        <v>-7.35</v>
      </c>
      <c r="F59" s="30">
        <v>-11.55</v>
      </c>
      <c r="G59" s="30">
        <v>0</v>
      </c>
      <c r="H59" s="30">
        <v>-0.15</v>
      </c>
      <c r="I59" s="30">
        <v>-0.3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-0.48333333000000001</v>
      </c>
      <c r="Q59" s="30">
        <v>-1</v>
      </c>
      <c r="R59" s="30">
        <v>-1</v>
      </c>
      <c r="S59" s="30">
        <v>-1</v>
      </c>
      <c r="T59" s="30">
        <v>-1</v>
      </c>
      <c r="U59" s="30">
        <v>-0.96666666999999995</v>
      </c>
      <c r="V59" s="30">
        <v>0</v>
      </c>
      <c r="W59" s="30">
        <v>0</v>
      </c>
      <c r="X59" s="30">
        <v>0</v>
      </c>
      <c r="Y59" s="30">
        <v>-11.366666670000001</v>
      </c>
      <c r="Z59" s="30">
        <v>-22</v>
      </c>
      <c r="AA59" s="30">
        <v>-22</v>
      </c>
      <c r="AB59" s="31">
        <v>0</v>
      </c>
    </row>
    <row r="60" spans="1:28" ht="15.75" x14ac:dyDescent="0.25">
      <c r="A60" s="23"/>
      <c r="B60" s="32">
        <v>45434</v>
      </c>
      <c r="C60" s="70">
        <f t="shared" si="1"/>
        <v>-91.233333340000001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-10.4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-20.666666670000001</v>
      </c>
      <c r="Y60" s="30">
        <v>-40</v>
      </c>
      <c r="Z60" s="30">
        <v>-8</v>
      </c>
      <c r="AA60" s="30">
        <v>0</v>
      </c>
      <c r="AB60" s="31">
        <v>-12.16666667</v>
      </c>
    </row>
    <row r="61" spans="1:28" ht="15.75" x14ac:dyDescent="0.25">
      <c r="A61" s="23"/>
      <c r="B61" s="32">
        <v>45435</v>
      </c>
      <c r="C61" s="70">
        <f t="shared" si="1"/>
        <v>-32.983333330000001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-4.5833333300000003</v>
      </c>
      <c r="M61" s="30">
        <v>-24</v>
      </c>
      <c r="N61" s="30">
        <v>0</v>
      </c>
      <c r="O61" s="30">
        <v>-0.68333332999999996</v>
      </c>
      <c r="P61" s="30">
        <v>-1</v>
      </c>
      <c r="Q61" s="30">
        <v>-1</v>
      </c>
      <c r="R61" s="30">
        <v>-1</v>
      </c>
      <c r="S61" s="30">
        <v>0</v>
      </c>
      <c r="T61" s="30">
        <v>0</v>
      </c>
      <c r="U61" s="30">
        <v>0</v>
      </c>
      <c r="V61" s="30">
        <v>-0.71666666999999995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45436</v>
      </c>
      <c r="C62" s="70">
        <f t="shared" si="1"/>
        <v>-598.79999999999995</v>
      </c>
      <c r="D62" s="71"/>
      <c r="E62" s="29">
        <v>-17.5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-2.9166666700000001</v>
      </c>
      <c r="L62" s="30">
        <v>-27.5</v>
      </c>
      <c r="M62" s="30">
        <v>-52</v>
      </c>
      <c r="N62" s="30">
        <v>-45</v>
      </c>
      <c r="O62" s="30">
        <v>-41</v>
      </c>
      <c r="P62" s="30">
        <v>-43</v>
      </c>
      <c r="Q62" s="30">
        <v>-38</v>
      </c>
      <c r="R62" s="30">
        <v>-29.733333330000001</v>
      </c>
      <c r="S62" s="30">
        <v>0</v>
      </c>
      <c r="T62" s="30">
        <v>-10.483333330000001</v>
      </c>
      <c r="U62" s="30">
        <v>-50</v>
      </c>
      <c r="V62" s="30">
        <v>-41.666666669999998</v>
      </c>
      <c r="W62" s="30">
        <v>0</v>
      </c>
      <c r="X62" s="30">
        <v>-40</v>
      </c>
      <c r="Y62" s="30">
        <v>-40</v>
      </c>
      <c r="Z62" s="30">
        <v>-40</v>
      </c>
      <c r="AA62" s="30">
        <v>-40</v>
      </c>
      <c r="AB62" s="31">
        <v>-40</v>
      </c>
    </row>
    <row r="63" spans="1:28" ht="15.75" x14ac:dyDescent="0.25">
      <c r="A63" s="23"/>
      <c r="B63" s="32">
        <v>45437</v>
      </c>
      <c r="C63" s="70">
        <f t="shared" si="1"/>
        <v>-69.983333330000008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-14.45</v>
      </c>
      <c r="Q63" s="30">
        <v>-17</v>
      </c>
      <c r="R63" s="30">
        <v>-18</v>
      </c>
      <c r="S63" s="30">
        <v>-18</v>
      </c>
      <c r="T63" s="30">
        <v>-2.53333333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45438</v>
      </c>
      <c r="C64" s="70">
        <f t="shared" si="1"/>
        <v>-58.716666660000001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-0.6</v>
      </c>
      <c r="O64" s="30">
        <v>-1</v>
      </c>
      <c r="P64" s="30">
        <v>-1</v>
      </c>
      <c r="Q64" s="30">
        <v>-1</v>
      </c>
      <c r="R64" s="30">
        <v>-1</v>
      </c>
      <c r="S64" s="30">
        <v>-0.28333332999999999</v>
      </c>
      <c r="T64" s="30">
        <v>-0.33333332999999998</v>
      </c>
      <c r="U64" s="30">
        <v>-1</v>
      </c>
      <c r="V64" s="30">
        <v>-47</v>
      </c>
      <c r="W64" s="30">
        <v>-5.5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45439</v>
      </c>
      <c r="C65" s="70">
        <f t="shared" si="1"/>
        <v>-63.633333329999999</v>
      </c>
      <c r="D65" s="71"/>
      <c r="E65" s="29">
        <v>-6.1333333300000001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-0.35</v>
      </c>
      <c r="P65" s="30">
        <v>-1</v>
      </c>
      <c r="Q65" s="30">
        <v>-1</v>
      </c>
      <c r="R65" s="30">
        <v>-1</v>
      </c>
      <c r="S65" s="30">
        <v>-13.866666670000001</v>
      </c>
      <c r="T65" s="30">
        <v>-0.78333333000000005</v>
      </c>
      <c r="U65" s="30">
        <v>0</v>
      </c>
      <c r="V65" s="30">
        <v>0</v>
      </c>
      <c r="W65" s="30">
        <v>-12.83333333</v>
      </c>
      <c r="X65" s="30">
        <v>-3.6666666700000001</v>
      </c>
      <c r="Y65" s="30">
        <v>-23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45440</v>
      </c>
      <c r="C66" s="70">
        <f t="shared" si="1"/>
        <v>-1.68333333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-0.68333332999999996</v>
      </c>
      <c r="R66" s="30">
        <v>-1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45441</v>
      </c>
      <c r="C67" s="70">
        <f t="shared" si="1"/>
        <v>-198.08333333000002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-4.9833333299999998</v>
      </c>
      <c r="N67" s="30">
        <v>-26</v>
      </c>
      <c r="O67" s="30">
        <v>0</v>
      </c>
      <c r="P67" s="30">
        <v>0</v>
      </c>
      <c r="Q67" s="30">
        <v>0</v>
      </c>
      <c r="R67" s="30">
        <v>0</v>
      </c>
      <c r="S67" s="30">
        <v>-0.73333333000000001</v>
      </c>
      <c r="T67" s="30">
        <v>-0.71666666999999995</v>
      </c>
      <c r="U67" s="30">
        <v>-1</v>
      </c>
      <c r="V67" s="30">
        <v>-40</v>
      </c>
      <c r="W67" s="30">
        <v>-40</v>
      </c>
      <c r="X67" s="30">
        <v>-40</v>
      </c>
      <c r="Y67" s="30">
        <v>-39.666666669999998</v>
      </c>
      <c r="Z67" s="30">
        <v>-4.9833333299999998</v>
      </c>
      <c r="AA67" s="30">
        <v>0</v>
      </c>
      <c r="AB67" s="31">
        <v>0</v>
      </c>
    </row>
    <row r="68" spans="1:28" ht="15.75" x14ac:dyDescent="0.25">
      <c r="A68" s="23"/>
      <c r="B68" s="32">
        <v>45442</v>
      </c>
      <c r="C68" s="70">
        <f t="shared" si="1"/>
        <v>-188.39999999999998</v>
      </c>
      <c r="D68" s="71"/>
      <c r="E68" s="29">
        <v>0</v>
      </c>
      <c r="F68" s="30">
        <v>0</v>
      </c>
      <c r="G68" s="30">
        <v>-22.966666669999999</v>
      </c>
      <c r="H68" s="30">
        <v>-26</v>
      </c>
      <c r="I68" s="30">
        <v>-26</v>
      </c>
      <c r="J68" s="30">
        <v>-26</v>
      </c>
      <c r="K68" s="30">
        <v>-26</v>
      </c>
      <c r="L68" s="30">
        <v>-26</v>
      </c>
      <c r="M68" s="30">
        <v>-30.766666669999999</v>
      </c>
      <c r="N68" s="30">
        <v>-0.33333332999999998</v>
      </c>
      <c r="O68" s="30">
        <v>-1</v>
      </c>
      <c r="P68" s="30">
        <v>-1</v>
      </c>
      <c r="Q68" s="30">
        <v>-1</v>
      </c>
      <c r="R68" s="30">
        <v>-1</v>
      </c>
      <c r="S68" s="30">
        <v>-0.33333332999999998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6.5" thickTop="1" x14ac:dyDescent="0.25">
      <c r="A69" s="23"/>
      <c r="B69" s="33">
        <v>45443</v>
      </c>
      <c r="C69" s="72">
        <f t="shared" si="1"/>
        <v>-65.566666670000004</v>
      </c>
      <c r="D69" s="73"/>
      <c r="E69" s="29">
        <v>0</v>
      </c>
      <c r="F69" s="30">
        <v>0</v>
      </c>
      <c r="G69" s="30">
        <v>-7</v>
      </c>
      <c r="H69" s="30">
        <v>0</v>
      </c>
      <c r="I69" s="30">
        <v>0</v>
      </c>
      <c r="J69" s="30">
        <v>0</v>
      </c>
      <c r="K69" s="30">
        <v>-13.5</v>
      </c>
      <c r="L69" s="30">
        <v>0</v>
      </c>
      <c r="M69" s="30">
        <v>-28.6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-16.466666669999999</v>
      </c>
    </row>
    <row r="70" spans="1:28" x14ac:dyDescent="0.25">
      <c r="A70" s="23"/>
      <c r="B70" s="23"/>
      <c r="C70" s="84">
        <f>SUM(C39:D69)</f>
        <v>-5125.4666666699986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45413</v>
      </c>
      <c r="C74" s="35">
        <f t="shared" ref="C74:C104" si="2">SUMIF(E74:AB74,"&gt;0")</f>
        <v>258.61666666000002</v>
      </c>
      <c r="D74" s="36">
        <f t="shared" ref="D74:D104" si="3">SUMIF(E74:AB74,"&lt;0")</f>
        <v>-60.916666669999998</v>
      </c>
      <c r="E74" s="37">
        <f>E4+E39</f>
        <v>17.850000000000001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-1</v>
      </c>
      <c r="K74" s="45">
        <f t="shared" si="4"/>
        <v>-1</v>
      </c>
      <c r="L74" s="45">
        <f t="shared" si="4"/>
        <v>-20</v>
      </c>
      <c r="M74" s="45">
        <f t="shared" si="4"/>
        <v>-0.26666666999999933</v>
      </c>
      <c r="N74" s="45">
        <f t="shared" si="4"/>
        <v>4.4833333299999998</v>
      </c>
      <c r="O74" s="45">
        <f t="shared" si="4"/>
        <v>-1</v>
      </c>
      <c r="P74" s="45">
        <f t="shared" si="4"/>
        <v>-0.86666666999999997</v>
      </c>
      <c r="Q74" s="45">
        <f t="shared" si="4"/>
        <v>0</v>
      </c>
      <c r="R74" s="46">
        <f t="shared" si="4"/>
        <v>-0.78333333000000005</v>
      </c>
      <c r="S74" s="47">
        <f t="shared" si="4"/>
        <v>59.833333330000002</v>
      </c>
      <c r="T74" s="30">
        <f t="shared" si="4"/>
        <v>65</v>
      </c>
      <c r="U74" s="30">
        <f t="shared" si="4"/>
        <v>45</v>
      </c>
      <c r="V74" s="30">
        <f t="shared" si="4"/>
        <v>6.2333333299999998</v>
      </c>
      <c r="W74" s="30">
        <f t="shared" si="4"/>
        <v>-15</v>
      </c>
      <c r="X74" s="30">
        <f t="shared" si="4"/>
        <v>-21</v>
      </c>
      <c r="Y74" s="30">
        <f t="shared" si="4"/>
        <v>11.55</v>
      </c>
      <c r="Z74" s="30">
        <f t="shared" si="4"/>
        <v>21</v>
      </c>
      <c r="AA74" s="30">
        <f t="shared" si="4"/>
        <v>6.6666666699999997</v>
      </c>
      <c r="AB74" s="31">
        <f t="shared" si="4"/>
        <v>21</v>
      </c>
    </row>
    <row r="75" spans="1:28" ht="15.75" x14ac:dyDescent="0.25">
      <c r="A75" s="23"/>
      <c r="B75" s="32">
        <v>45414</v>
      </c>
      <c r="C75" s="35">
        <f t="shared" si="2"/>
        <v>511.94999999999993</v>
      </c>
      <c r="D75" s="36">
        <f t="shared" si="3"/>
        <v>-3.75</v>
      </c>
      <c r="E75" s="48">
        <f t="shared" ref="E75:AB85" si="5">E5+E40</f>
        <v>23</v>
      </c>
      <c r="F75" s="30">
        <f t="shared" si="5"/>
        <v>20.7</v>
      </c>
      <c r="G75" s="30">
        <f t="shared" si="5"/>
        <v>0</v>
      </c>
      <c r="H75" s="30">
        <f t="shared" si="5"/>
        <v>0</v>
      </c>
      <c r="I75" s="30">
        <f t="shared" si="5"/>
        <v>1.53333333</v>
      </c>
      <c r="J75" s="30">
        <f t="shared" si="5"/>
        <v>59.983333330000001</v>
      </c>
      <c r="K75" s="30">
        <f t="shared" si="5"/>
        <v>0</v>
      </c>
      <c r="L75" s="30">
        <f t="shared" si="5"/>
        <v>0</v>
      </c>
      <c r="M75" s="30">
        <f t="shared" si="5"/>
        <v>35.549999999999997</v>
      </c>
      <c r="N75" s="30">
        <f t="shared" si="5"/>
        <v>89.25</v>
      </c>
      <c r="O75" s="30">
        <f t="shared" si="5"/>
        <v>46</v>
      </c>
      <c r="P75" s="30">
        <f t="shared" si="5"/>
        <v>9.9666666700000004</v>
      </c>
      <c r="Q75" s="30">
        <f t="shared" si="5"/>
        <v>-0.75</v>
      </c>
      <c r="R75" s="30">
        <f t="shared" si="5"/>
        <v>-1</v>
      </c>
      <c r="S75" s="30">
        <f t="shared" si="5"/>
        <v>-1</v>
      </c>
      <c r="T75" s="30">
        <f t="shared" si="5"/>
        <v>-1</v>
      </c>
      <c r="U75" s="30">
        <f t="shared" si="5"/>
        <v>7.1999999999999993</v>
      </c>
      <c r="V75" s="30">
        <f t="shared" si="5"/>
        <v>3.9</v>
      </c>
      <c r="W75" s="30">
        <f t="shared" si="5"/>
        <v>0</v>
      </c>
      <c r="X75" s="30">
        <f t="shared" si="5"/>
        <v>2.2000000000000002</v>
      </c>
      <c r="Y75" s="30">
        <f t="shared" si="5"/>
        <v>39.966666670000002</v>
      </c>
      <c r="Z75" s="30">
        <f t="shared" si="5"/>
        <v>59.166666669999998</v>
      </c>
      <c r="AA75" s="30">
        <f t="shared" si="5"/>
        <v>75.400000000000006</v>
      </c>
      <c r="AB75" s="31">
        <f t="shared" si="5"/>
        <v>38.133333329999999</v>
      </c>
    </row>
    <row r="76" spans="1:28" ht="15.75" x14ac:dyDescent="0.25">
      <c r="A76" s="23"/>
      <c r="B76" s="32">
        <v>45415</v>
      </c>
      <c r="C76" s="35">
        <f t="shared" si="2"/>
        <v>186.78333333999998</v>
      </c>
      <c r="D76" s="36">
        <f t="shared" si="3"/>
        <v>-4.8999999999999995</v>
      </c>
      <c r="E76" s="48">
        <f t="shared" si="5"/>
        <v>0</v>
      </c>
      <c r="F76" s="30">
        <f t="shared" si="5"/>
        <v>0</v>
      </c>
      <c r="G76" s="30">
        <f t="shared" si="5"/>
        <v>-0.68333332999999996</v>
      </c>
      <c r="H76" s="30">
        <f t="shared" si="5"/>
        <v>-1</v>
      </c>
      <c r="I76" s="30">
        <f t="shared" si="5"/>
        <v>-1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0</v>
      </c>
      <c r="O76" s="30">
        <f t="shared" si="5"/>
        <v>-0.6</v>
      </c>
      <c r="P76" s="30">
        <f t="shared" si="5"/>
        <v>-1</v>
      </c>
      <c r="Q76" s="30">
        <f t="shared" si="5"/>
        <v>-0.61666666999999997</v>
      </c>
      <c r="R76" s="30">
        <f t="shared" si="5"/>
        <v>20.7</v>
      </c>
      <c r="S76" s="30">
        <f t="shared" si="5"/>
        <v>9.9666666700000004</v>
      </c>
      <c r="T76" s="30">
        <f t="shared" si="5"/>
        <v>0</v>
      </c>
      <c r="U76" s="30">
        <f t="shared" si="5"/>
        <v>0</v>
      </c>
      <c r="V76" s="30">
        <f t="shared" si="5"/>
        <v>16.25</v>
      </c>
      <c r="W76" s="30">
        <f t="shared" si="5"/>
        <v>10.4</v>
      </c>
      <c r="X76" s="30">
        <f t="shared" si="5"/>
        <v>8.4</v>
      </c>
      <c r="Y76" s="30">
        <f t="shared" si="5"/>
        <v>28</v>
      </c>
      <c r="Z76" s="30">
        <f t="shared" si="5"/>
        <v>28</v>
      </c>
      <c r="AA76" s="30">
        <f t="shared" si="5"/>
        <v>13.06666667</v>
      </c>
      <c r="AB76" s="31">
        <f t="shared" si="5"/>
        <v>52</v>
      </c>
    </row>
    <row r="77" spans="1:28" ht="15.75" x14ac:dyDescent="0.25">
      <c r="A77" s="23"/>
      <c r="B77" s="32">
        <v>45416</v>
      </c>
      <c r="C77" s="35">
        <f t="shared" si="2"/>
        <v>2222.3000000000002</v>
      </c>
      <c r="D77" s="36">
        <f t="shared" si="3"/>
        <v>0</v>
      </c>
      <c r="E77" s="48">
        <f t="shared" si="5"/>
        <v>51.666666669999998</v>
      </c>
      <c r="F77" s="30">
        <f t="shared" si="5"/>
        <v>36.416666669999998</v>
      </c>
      <c r="G77" s="30">
        <f t="shared" si="5"/>
        <v>23</v>
      </c>
      <c r="H77" s="30">
        <f t="shared" si="5"/>
        <v>7.2833333299999996</v>
      </c>
      <c r="I77" s="30">
        <f t="shared" si="5"/>
        <v>0</v>
      </c>
      <c r="J77" s="30">
        <f t="shared" si="5"/>
        <v>5.3666666699999999</v>
      </c>
      <c r="K77" s="30">
        <f t="shared" si="5"/>
        <v>16.966666669999999</v>
      </c>
      <c r="L77" s="30">
        <f t="shared" si="5"/>
        <v>61</v>
      </c>
      <c r="M77" s="30">
        <f t="shared" si="5"/>
        <v>73</v>
      </c>
      <c r="N77" s="30">
        <f t="shared" si="5"/>
        <v>123.13333333</v>
      </c>
      <c r="O77" s="30">
        <f t="shared" si="5"/>
        <v>135</v>
      </c>
      <c r="P77" s="30">
        <f t="shared" si="5"/>
        <v>135</v>
      </c>
      <c r="Q77" s="30">
        <f t="shared" si="5"/>
        <v>138.58333332999999</v>
      </c>
      <c r="R77" s="30">
        <f t="shared" si="5"/>
        <v>132.30000000000001</v>
      </c>
      <c r="S77" s="30">
        <f t="shared" si="5"/>
        <v>140</v>
      </c>
      <c r="T77" s="30">
        <f t="shared" si="5"/>
        <v>140</v>
      </c>
      <c r="U77" s="30">
        <f t="shared" si="5"/>
        <v>140</v>
      </c>
      <c r="V77" s="30">
        <f t="shared" si="5"/>
        <v>125</v>
      </c>
      <c r="W77" s="30">
        <f t="shared" si="5"/>
        <v>140</v>
      </c>
      <c r="X77" s="30">
        <f t="shared" si="5"/>
        <v>74</v>
      </c>
      <c r="Y77" s="30">
        <f t="shared" si="5"/>
        <v>140</v>
      </c>
      <c r="Z77" s="30">
        <f t="shared" si="5"/>
        <v>140</v>
      </c>
      <c r="AA77" s="30">
        <f t="shared" si="5"/>
        <v>140</v>
      </c>
      <c r="AB77" s="31">
        <f t="shared" si="5"/>
        <v>104.58333333</v>
      </c>
    </row>
    <row r="78" spans="1:28" ht="15.75" x14ac:dyDescent="0.25">
      <c r="A78" s="23"/>
      <c r="B78" s="32">
        <v>45417</v>
      </c>
      <c r="C78" s="35">
        <f t="shared" si="2"/>
        <v>93.716666660000001</v>
      </c>
      <c r="D78" s="36">
        <f t="shared" si="3"/>
        <v>-134.33333332999999</v>
      </c>
      <c r="E78" s="48">
        <f t="shared" si="5"/>
        <v>17.283333330000001</v>
      </c>
      <c r="F78" s="30">
        <f t="shared" si="5"/>
        <v>17.633333329999999</v>
      </c>
      <c r="G78" s="30">
        <f t="shared" si="5"/>
        <v>16.483333330000001</v>
      </c>
      <c r="H78" s="30">
        <f t="shared" si="5"/>
        <v>20.31666667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-1</v>
      </c>
      <c r="M78" s="30">
        <f t="shared" si="5"/>
        <v>-1</v>
      </c>
      <c r="N78" s="30">
        <f t="shared" si="5"/>
        <v>-1</v>
      </c>
      <c r="O78" s="30">
        <f t="shared" si="5"/>
        <v>-1</v>
      </c>
      <c r="P78" s="30">
        <f t="shared" si="5"/>
        <v>-1</v>
      </c>
      <c r="Q78" s="30">
        <f t="shared" si="5"/>
        <v>-1</v>
      </c>
      <c r="R78" s="30">
        <f t="shared" si="5"/>
        <v>-1</v>
      </c>
      <c r="S78" s="30">
        <f t="shared" si="5"/>
        <v>-1</v>
      </c>
      <c r="T78" s="30">
        <f t="shared" si="5"/>
        <v>-18</v>
      </c>
      <c r="U78" s="30">
        <f t="shared" si="5"/>
        <v>-19</v>
      </c>
      <c r="V78" s="30">
        <f t="shared" si="5"/>
        <v>-32</v>
      </c>
      <c r="W78" s="30">
        <f t="shared" si="5"/>
        <v>-19.95</v>
      </c>
      <c r="X78" s="30">
        <f t="shared" si="5"/>
        <v>-30.05</v>
      </c>
      <c r="Y78" s="30">
        <f t="shared" si="5"/>
        <v>-7.3333333300000003</v>
      </c>
      <c r="Z78" s="30">
        <f t="shared" si="5"/>
        <v>22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45418</v>
      </c>
      <c r="C79" s="35">
        <f t="shared" si="2"/>
        <v>13.766666669999999</v>
      </c>
      <c r="D79" s="36">
        <f t="shared" si="3"/>
        <v>-363.83333333000002</v>
      </c>
      <c r="E79" s="48">
        <f t="shared" si="5"/>
        <v>8.4</v>
      </c>
      <c r="F79" s="30">
        <f t="shared" si="5"/>
        <v>5.3666666699999999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-16.833333329999999</v>
      </c>
      <c r="M79" s="30">
        <f t="shared" si="5"/>
        <v>-44</v>
      </c>
      <c r="N79" s="30">
        <f t="shared" si="5"/>
        <v>-1</v>
      </c>
      <c r="O79" s="30">
        <f t="shared" si="5"/>
        <v>-1</v>
      </c>
      <c r="P79" s="30">
        <f t="shared" si="5"/>
        <v>-1</v>
      </c>
      <c r="Q79" s="30">
        <f t="shared" si="5"/>
        <v>-1</v>
      </c>
      <c r="R79" s="30">
        <f t="shared" si="5"/>
        <v>-1</v>
      </c>
      <c r="S79" s="30">
        <f t="shared" si="5"/>
        <v>-1</v>
      </c>
      <c r="T79" s="30">
        <f t="shared" si="5"/>
        <v>-1</v>
      </c>
      <c r="U79" s="30">
        <f t="shared" si="5"/>
        <v>-39</v>
      </c>
      <c r="V79" s="30">
        <f t="shared" si="5"/>
        <v>-43</v>
      </c>
      <c r="W79" s="30">
        <f t="shared" si="5"/>
        <v>-28</v>
      </c>
      <c r="X79" s="30">
        <f t="shared" si="5"/>
        <v>-51</v>
      </c>
      <c r="Y79" s="30">
        <f t="shared" si="5"/>
        <v>-51</v>
      </c>
      <c r="Z79" s="30">
        <f t="shared" si="5"/>
        <v>-28</v>
      </c>
      <c r="AA79" s="30">
        <f t="shared" si="5"/>
        <v>-28</v>
      </c>
      <c r="AB79" s="31">
        <f t="shared" si="5"/>
        <v>-28</v>
      </c>
    </row>
    <row r="80" spans="1:28" ht="15.75" x14ac:dyDescent="0.25">
      <c r="A80" s="23"/>
      <c r="B80" s="32">
        <v>45419</v>
      </c>
      <c r="C80" s="35">
        <f t="shared" si="2"/>
        <v>0</v>
      </c>
      <c r="D80" s="36">
        <f t="shared" si="3"/>
        <v>-515.5</v>
      </c>
      <c r="E80" s="48">
        <f t="shared" si="5"/>
        <v>-42</v>
      </c>
      <c r="F80" s="30">
        <f t="shared" si="5"/>
        <v>-46</v>
      </c>
      <c r="G80" s="30">
        <f t="shared" si="5"/>
        <v>-1</v>
      </c>
      <c r="H80" s="30">
        <f t="shared" si="5"/>
        <v>-1</v>
      </c>
      <c r="I80" s="30">
        <f t="shared" si="5"/>
        <v>-1</v>
      </c>
      <c r="J80" s="30">
        <f t="shared" si="5"/>
        <v>-46</v>
      </c>
      <c r="K80" s="30">
        <f t="shared" si="5"/>
        <v>-43</v>
      </c>
      <c r="L80" s="30">
        <f t="shared" si="5"/>
        <v>-44</v>
      </c>
      <c r="M80" s="30">
        <f t="shared" si="5"/>
        <v>-44</v>
      </c>
      <c r="N80" s="30">
        <f t="shared" si="5"/>
        <v>-35</v>
      </c>
      <c r="O80" s="30">
        <f t="shared" si="5"/>
        <v>-23</v>
      </c>
      <c r="P80" s="30">
        <f t="shared" si="5"/>
        <v>-23</v>
      </c>
      <c r="Q80" s="30">
        <f t="shared" si="5"/>
        <v>-23</v>
      </c>
      <c r="R80" s="30">
        <f t="shared" si="5"/>
        <v>-28</v>
      </c>
      <c r="S80" s="30">
        <f t="shared" si="5"/>
        <v>-28</v>
      </c>
      <c r="T80" s="30">
        <f t="shared" si="5"/>
        <v>-21</v>
      </c>
      <c r="U80" s="30">
        <f t="shared" si="5"/>
        <v>-10.5</v>
      </c>
      <c r="V80" s="30">
        <f t="shared" si="5"/>
        <v>-28</v>
      </c>
      <c r="W80" s="30">
        <f t="shared" si="5"/>
        <v>-28</v>
      </c>
      <c r="X80" s="30">
        <f t="shared" si="5"/>
        <v>0</v>
      </c>
      <c r="Y80" s="30">
        <f t="shared" si="5"/>
        <v>0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45420</v>
      </c>
      <c r="C81" s="35">
        <f t="shared" si="2"/>
        <v>0</v>
      </c>
      <c r="D81" s="36">
        <f t="shared" si="3"/>
        <v>-678.63333333000003</v>
      </c>
      <c r="E81" s="48">
        <f t="shared" si="5"/>
        <v>-18.75</v>
      </c>
      <c r="F81" s="30">
        <f t="shared" si="5"/>
        <v>-18</v>
      </c>
      <c r="G81" s="30">
        <f t="shared" si="5"/>
        <v>-1</v>
      </c>
      <c r="H81" s="30">
        <f t="shared" si="5"/>
        <v>-1</v>
      </c>
      <c r="I81" s="30">
        <f t="shared" si="5"/>
        <v>-1</v>
      </c>
      <c r="J81" s="30">
        <f t="shared" si="5"/>
        <v>-1</v>
      </c>
      <c r="K81" s="30">
        <f t="shared" si="5"/>
        <v>-10.15</v>
      </c>
      <c r="L81" s="30">
        <f t="shared" si="5"/>
        <v>-19.533333330000001</v>
      </c>
      <c r="M81" s="30">
        <f t="shared" si="5"/>
        <v>-47</v>
      </c>
      <c r="N81" s="30">
        <f t="shared" si="5"/>
        <v>-46</v>
      </c>
      <c r="O81" s="30">
        <f t="shared" si="5"/>
        <v>-45</v>
      </c>
      <c r="P81" s="30">
        <f t="shared" si="5"/>
        <v>-45</v>
      </c>
      <c r="Q81" s="30">
        <f t="shared" si="5"/>
        <v>-46</v>
      </c>
      <c r="R81" s="30">
        <f t="shared" si="5"/>
        <v>-43</v>
      </c>
      <c r="S81" s="30">
        <f t="shared" si="5"/>
        <v>-41</v>
      </c>
      <c r="T81" s="30">
        <f t="shared" si="5"/>
        <v>-28</v>
      </c>
      <c r="U81" s="30">
        <f t="shared" si="5"/>
        <v>-28</v>
      </c>
      <c r="V81" s="30">
        <f t="shared" si="5"/>
        <v>-28</v>
      </c>
      <c r="W81" s="30">
        <f t="shared" si="5"/>
        <v>-28</v>
      </c>
      <c r="X81" s="30">
        <f t="shared" si="5"/>
        <v>-28</v>
      </c>
      <c r="Y81" s="30">
        <f t="shared" si="5"/>
        <v>-28</v>
      </c>
      <c r="Z81" s="30">
        <f t="shared" si="5"/>
        <v>-50</v>
      </c>
      <c r="AA81" s="30">
        <f t="shared" si="5"/>
        <v>-44</v>
      </c>
      <c r="AB81" s="31">
        <f t="shared" si="5"/>
        <v>-33.200000000000003</v>
      </c>
    </row>
    <row r="82" spans="1:28" ht="15.75" x14ac:dyDescent="0.25">
      <c r="A82" s="23"/>
      <c r="B82" s="32">
        <v>45421</v>
      </c>
      <c r="C82" s="35">
        <f t="shared" si="2"/>
        <v>14.45</v>
      </c>
      <c r="D82" s="36">
        <f t="shared" si="3"/>
        <v>-586.23333333999994</v>
      </c>
      <c r="E82" s="48">
        <f t="shared" si="5"/>
        <v>-16.8</v>
      </c>
      <c r="F82" s="30">
        <f t="shared" si="5"/>
        <v>-14.56666667</v>
      </c>
      <c r="G82" s="30">
        <f t="shared" si="5"/>
        <v>-0.3</v>
      </c>
      <c r="H82" s="30">
        <f t="shared" si="5"/>
        <v>-1</v>
      </c>
      <c r="I82" s="30">
        <f t="shared" si="5"/>
        <v>-1</v>
      </c>
      <c r="J82" s="30">
        <f t="shared" si="5"/>
        <v>-1</v>
      </c>
      <c r="K82" s="30">
        <f t="shared" si="5"/>
        <v>-1</v>
      </c>
      <c r="L82" s="30">
        <f t="shared" si="5"/>
        <v>-1</v>
      </c>
      <c r="M82" s="30">
        <f t="shared" si="5"/>
        <v>-38</v>
      </c>
      <c r="N82" s="30">
        <f t="shared" si="5"/>
        <v>-46</v>
      </c>
      <c r="O82" s="30">
        <f t="shared" si="5"/>
        <v>-46</v>
      </c>
      <c r="P82" s="30">
        <f t="shared" si="5"/>
        <v>-46</v>
      </c>
      <c r="Q82" s="30">
        <f t="shared" si="5"/>
        <v>-46</v>
      </c>
      <c r="R82" s="30">
        <f t="shared" si="5"/>
        <v>-34.5</v>
      </c>
      <c r="S82" s="30">
        <f t="shared" si="5"/>
        <v>-23</v>
      </c>
      <c r="T82" s="30">
        <f t="shared" si="5"/>
        <v>-23</v>
      </c>
      <c r="U82" s="30">
        <f t="shared" si="5"/>
        <v>-7.2833333299999996</v>
      </c>
      <c r="V82" s="30">
        <f t="shared" si="5"/>
        <v>14.45</v>
      </c>
      <c r="W82" s="30">
        <f t="shared" si="5"/>
        <v>-9.8666666700000007</v>
      </c>
      <c r="X82" s="30">
        <f t="shared" si="5"/>
        <v>-50</v>
      </c>
      <c r="Y82" s="30">
        <f t="shared" si="5"/>
        <v>-50</v>
      </c>
      <c r="Z82" s="30">
        <f t="shared" si="5"/>
        <v>-30.916666670000001</v>
      </c>
      <c r="AA82" s="30">
        <f t="shared" si="5"/>
        <v>-51</v>
      </c>
      <c r="AB82" s="31">
        <f t="shared" si="5"/>
        <v>-48</v>
      </c>
    </row>
    <row r="83" spans="1:28" ht="15.75" x14ac:dyDescent="0.25">
      <c r="A83" s="23"/>
      <c r="B83" s="32">
        <v>45422</v>
      </c>
      <c r="C83" s="35">
        <f t="shared" si="2"/>
        <v>145.66666667000001</v>
      </c>
      <c r="D83" s="36">
        <f t="shared" si="3"/>
        <v>-124.05</v>
      </c>
      <c r="E83" s="48">
        <f t="shared" si="5"/>
        <v>-46</v>
      </c>
      <c r="F83" s="30">
        <f t="shared" si="5"/>
        <v>-1</v>
      </c>
      <c r="G83" s="30">
        <f t="shared" si="5"/>
        <v>-1</v>
      </c>
      <c r="H83" s="30">
        <f t="shared" si="5"/>
        <v>-1</v>
      </c>
      <c r="I83" s="30">
        <f t="shared" si="5"/>
        <v>-1</v>
      </c>
      <c r="J83" s="30">
        <f t="shared" si="5"/>
        <v>-1</v>
      </c>
      <c r="K83" s="30">
        <f t="shared" si="5"/>
        <v>-46</v>
      </c>
      <c r="L83" s="30">
        <f t="shared" si="5"/>
        <v>-17.25</v>
      </c>
      <c r="M83" s="30">
        <f t="shared" si="5"/>
        <v>3.85</v>
      </c>
      <c r="N83" s="30">
        <f t="shared" si="5"/>
        <v>21</v>
      </c>
      <c r="O83" s="30">
        <f t="shared" si="5"/>
        <v>12</v>
      </c>
      <c r="P83" s="30">
        <f t="shared" si="5"/>
        <v>19.93333333</v>
      </c>
      <c r="Q83" s="30">
        <f t="shared" si="5"/>
        <v>23</v>
      </c>
      <c r="R83" s="30">
        <f t="shared" si="5"/>
        <v>18.016666669999999</v>
      </c>
      <c r="S83" s="30">
        <f t="shared" si="5"/>
        <v>0</v>
      </c>
      <c r="T83" s="30">
        <f t="shared" si="5"/>
        <v>22</v>
      </c>
      <c r="U83" s="30">
        <f t="shared" si="5"/>
        <v>20</v>
      </c>
      <c r="V83" s="30">
        <f t="shared" si="5"/>
        <v>-9.8000000000000007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5.8666666699999999</v>
      </c>
      <c r="AB83" s="31">
        <f t="shared" si="5"/>
        <v>0</v>
      </c>
    </row>
    <row r="84" spans="1:28" ht="15.75" x14ac:dyDescent="0.25">
      <c r="A84" s="23"/>
      <c r="B84" s="32">
        <v>45423</v>
      </c>
      <c r="C84" s="35">
        <f t="shared" si="2"/>
        <v>306.84999999999997</v>
      </c>
      <c r="D84" s="36">
        <f t="shared" si="3"/>
        <v>-3.9666666699999986</v>
      </c>
      <c r="E84" s="48">
        <f t="shared" si="5"/>
        <v>0</v>
      </c>
      <c r="F84" s="30">
        <f t="shared" si="5"/>
        <v>5.75</v>
      </c>
      <c r="G84" s="30">
        <f t="shared" si="5"/>
        <v>23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-0.15</v>
      </c>
      <c r="L84" s="30">
        <f t="shared" si="5"/>
        <v>-1</v>
      </c>
      <c r="M84" s="30">
        <f t="shared" si="5"/>
        <v>-0.51666666999999999</v>
      </c>
      <c r="N84" s="30">
        <f t="shared" si="5"/>
        <v>-2.2999999999999989</v>
      </c>
      <c r="O84" s="30">
        <f t="shared" si="5"/>
        <v>25.55</v>
      </c>
      <c r="P84" s="30">
        <f t="shared" si="5"/>
        <v>16.666666670000001</v>
      </c>
      <c r="Q84" s="30">
        <f t="shared" si="5"/>
        <v>0</v>
      </c>
      <c r="R84" s="30">
        <f t="shared" si="5"/>
        <v>7.35</v>
      </c>
      <c r="S84" s="30">
        <f t="shared" si="5"/>
        <v>21</v>
      </c>
      <c r="T84" s="30">
        <f t="shared" si="5"/>
        <v>40</v>
      </c>
      <c r="U84" s="30">
        <f t="shared" si="5"/>
        <v>34.333333330000002</v>
      </c>
      <c r="V84" s="30">
        <f t="shared" si="5"/>
        <v>61</v>
      </c>
      <c r="W84" s="30">
        <f t="shared" si="5"/>
        <v>0</v>
      </c>
      <c r="X84" s="30">
        <f t="shared" si="5"/>
        <v>0</v>
      </c>
      <c r="Y84" s="30">
        <f t="shared" si="5"/>
        <v>4.5</v>
      </c>
      <c r="Z84" s="30">
        <f t="shared" si="5"/>
        <v>30</v>
      </c>
      <c r="AA84" s="30">
        <f t="shared" si="5"/>
        <v>23.4</v>
      </c>
      <c r="AB84" s="31">
        <f t="shared" si="5"/>
        <v>14.3</v>
      </c>
    </row>
    <row r="85" spans="1:28" ht="15.75" x14ac:dyDescent="0.25">
      <c r="A85" s="23"/>
      <c r="B85" s="32">
        <v>45424</v>
      </c>
      <c r="C85" s="35">
        <f t="shared" si="2"/>
        <v>555.25</v>
      </c>
      <c r="D85" s="36">
        <f t="shared" si="3"/>
        <v>-5.65</v>
      </c>
      <c r="E85" s="48">
        <f t="shared" si="5"/>
        <v>12.25</v>
      </c>
      <c r="F85" s="30">
        <f t="shared" si="5"/>
        <v>32.583333330000002</v>
      </c>
      <c r="G85" s="30">
        <f t="shared" si="5"/>
        <v>0</v>
      </c>
      <c r="H85" s="30">
        <f t="shared" si="5"/>
        <v>0</v>
      </c>
      <c r="I85" s="30">
        <f t="shared" si="5"/>
        <v>28.366666670000001</v>
      </c>
      <c r="J85" s="30">
        <f t="shared" si="5"/>
        <v>24.533333330000001</v>
      </c>
      <c r="K85" s="30">
        <f t="shared" si="5"/>
        <v>0</v>
      </c>
      <c r="L85" s="30">
        <f t="shared" si="5"/>
        <v>-0.65</v>
      </c>
      <c r="M85" s="30">
        <f t="shared" si="5"/>
        <v>-1</v>
      </c>
      <c r="N85" s="30">
        <f t="shared" si="5"/>
        <v>-1</v>
      </c>
      <c r="O85" s="30">
        <f t="shared" si="5"/>
        <v>-1</v>
      </c>
      <c r="P85" s="30">
        <f t="shared" si="5"/>
        <v>-1</v>
      </c>
      <c r="Q85" s="30">
        <f t="shared" si="5"/>
        <v>-1</v>
      </c>
      <c r="R85" s="30">
        <f t="shared" si="5"/>
        <v>16.483333330000001</v>
      </c>
      <c r="S85" s="30">
        <f t="shared" si="5"/>
        <v>74.916666669999998</v>
      </c>
      <c r="T85" s="30">
        <f t="shared" ref="T85:AB85" si="6">T15+T50</f>
        <v>91</v>
      </c>
      <c r="U85" s="30">
        <f t="shared" si="6"/>
        <v>65</v>
      </c>
      <c r="V85" s="30">
        <f t="shared" si="6"/>
        <v>65</v>
      </c>
      <c r="W85" s="30">
        <f t="shared" si="6"/>
        <v>65</v>
      </c>
      <c r="X85" s="30">
        <f t="shared" si="6"/>
        <v>23</v>
      </c>
      <c r="Y85" s="30">
        <f t="shared" si="6"/>
        <v>11.116666670000001</v>
      </c>
      <c r="Z85" s="30">
        <f t="shared" si="6"/>
        <v>23</v>
      </c>
      <c r="AA85" s="30">
        <f t="shared" si="6"/>
        <v>23</v>
      </c>
      <c r="AB85" s="31">
        <f t="shared" si="6"/>
        <v>0</v>
      </c>
    </row>
    <row r="86" spans="1:28" ht="15.75" x14ac:dyDescent="0.25">
      <c r="A86" s="23"/>
      <c r="B86" s="32">
        <v>45425</v>
      </c>
      <c r="C86" s="35">
        <f t="shared" si="2"/>
        <v>30.8</v>
      </c>
      <c r="D86" s="36">
        <f t="shared" si="3"/>
        <v>-81.533333339999999</v>
      </c>
      <c r="E86" s="48">
        <f t="shared" ref="E86:AB96" si="7">E16+E51</f>
        <v>0</v>
      </c>
      <c r="F86" s="30">
        <f t="shared" si="7"/>
        <v>-0.41666667000000002</v>
      </c>
      <c r="G86" s="30">
        <f t="shared" si="7"/>
        <v>-1</v>
      </c>
      <c r="H86" s="30">
        <f t="shared" si="7"/>
        <v>-1</v>
      </c>
      <c r="I86" s="30">
        <f t="shared" si="7"/>
        <v>-1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-12.25</v>
      </c>
      <c r="N86" s="30">
        <f t="shared" si="7"/>
        <v>-21</v>
      </c>
      <c r="O86" s="30">
        <f t="shared" si="7"/>
        <v>-21</v>
      </c>
      <c r="P86" s="30">
        <f t="shared" si="7"/>
        <v>-3.5</v>
      </c>
      <c r="Q86" s="30">
        <f t="shared" si="7"/>
        <v>21</v>
      </c>
      <c r="R86" s="30">
        <f t="shared" si="7"/>
        <v>0</v>
      </c>
      <c r="S86" s="30">
        <f t="shared" si="7"/>
        <v>0</v>
      </c>
      <c r="T86" s="30">
        <f t="shared" si="7"/>
        <v>0</v>
      </c>
      <c r="U86" s="30">
        <f t="shared" si="7"/>
        <v>0</v>
      </c>
      <c r="V86" s="30">
        <f t="shared" si="7"/>
        <v>-0.56666667000000004</v>
      </c>
      <c r="W86" s="30">
        <f t="shared" si="7"/>
        <v>-1</v>
      </c>
      <c r="X86" s="30">
        <f t="shared" si="7"/>
        <v>-18.8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9.8000000000000007</v>
      </c>
    </row>
    <row r="87" spans="1:28" ht="15.75" x14ac:dyDescent="0.25">
      <c r="A87" s="23"/>
      <c r="B87" s="32">
        <v>45426</v>
      </c>
      <c r="C87" s="35">
        <f t="shared" si="2"/>
        <v>302.46666665999999</v>
      </c>
      <c r="D87" s="36">
        <f t="shared" si="3"/>
        <v>-7.3333333400000003</v>
      </c>
      <c r="E87" s="29">
        <f t="shared" si="7"/>
        <v>7.2833333299999996</v>
      </c>
      <c r="F87" s="30">
        <f t="shared" si="7"/>
        <v>-1</v>
      </c>
      <c r="G87" s="30">
        <f t="shared" si="7"/>
        <v>-1</v>
      </c>
      <c r="H87" s="30">
        <f t="shared" si="7"/>
        <v>-1</v>
      </c>
      <c r="I87" s="30">
        <f t="shared" si="7"/>
        <v>-1</v>
      </c>
      <c r="J87" s="30">
        <f t="shared" si="7"/>
        <v>-0.56666667000000004</v>
      </c>
      <c r="K87" s="30">
        <f t="shared" si="7"/>
        <v>0</v>
      </c>
      <c r="L87" s="30">
        <f t="shared" si="7"/>
        <v>0</v>
      </c>
      <c r="M87" s="30">
        <f t="shared" si="7"/>
        <v>-0.76666666999999999</v>
      </c>
      <c r="N87" s="30">
        <f t="shared" si="7"/>
        <v>-1</v>
      </c>
      <c r="O87" s="30">
        <f t="shared" si="7"/>
        <v>-1</v>
      </c>
      <c r="P87" s="30">
        <f t="shared" si="7"/>
        <v>16</v>
      </c>
      <c r="Q87" s="30">
        <f t="shared" si="7"/>
        <v>40</v>
      </c>
      <c r="R87" s="30">
        <f t="shared" si="7"/>
        <v>25.93333333</v>
      </c>
      <c r="S87" s="30">
        <f t="shared" si="7"/>
        <v>54.85</v>
      </c>
      <c r="T87" s="30">
        <f t="shared" si="7"/>
        <v>70.400000000000006</v>
      </c>
      <c r="U87" s="30">
        <f t="shared" si="7"/>
        <v>88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45427</v>
      </c>
      <c r="C88" s="35">
        <f t="shared" si="2"/>
        <v>1468.85000001</v>
      </c>
      <c r="D88" s="36">
        <f t="shared" si="3"/>
        <v>0</v>
      </c>
      <c r="E88" s="48">
        <f t="shared" si="7"/>
        <v>0</v>
      </c>
      <c r="F88" s="30">
        <f t="shared" si="7"/>
        <v>21</v>
      </c>
      <c r="G88" s="30">
        <f t="shared" si="7"/>
        <v>21</v>
      </c>
      <c r="H88" s="30">
        <f t="shared" si="7"/>
        <v>21</v>
      </c>
      <c r="I88" s="30">
        <f t="shared" si="7"/>
        <v>21</v>
      </c>
      <c r="J88" s="30">
        <f t="shared" si="7"/>
        <v>21</v>
      </c>
      <c r="K88" s="30">
        <f t="shared" si="7"/>
        <v>21</v>
      </c>
      <c r="L88" s="30">
        <f t="shared" si="7"/>
        <v>45.266666669999999</v>
      </c>
      <c r="M88" s="30">
        <f t="shared" si="7"/>
        <v>76.416666669999998</v>
      </c>
      <c r="N88" s="30">
        <f t="shared" si="7"/>
        <v>119.5</v>
      </c>
      <c r="O88" s="30">
        <f t="shared" si="7"/>
        <v>140</v>
      </c>
      <c r="P88" s="30">
        <f t="shared" si="7"/>
        <v>140</v>
      </c>
      <c r="Q88" s="30">
        <f t="shared" si="7"/>
        <v>140</v>
      </c>
      <c r="R88" s="30">
        <f t="shared" si="7"/>
        <v>135.75</v>
      </c>
      <c r="S88" s="30">
        <f t="shared" si="7"/>
        <v>112.6</v>
      </c>
      <c r="T88" s="30">
        <f t="shared" si="7"/>
        <v>88</v>
      </c>
      <c r="U88" s="30">
        <f t="shared" si="7"/>
        <v>97.65</v>
      </c>
      <c r="V88" s="30">
        <f t="shared" si="7"/>
        <v>123</v>
      </c>
      <c r="W88" s="30">
        <f t="shared" si="7"/>
        <v>64.666666669999998</v>
      </c>
      <c r="X88" s="30">
        <f t="shared" si="7"/>
        <v>20</v>
      </c>
      <c r="Y88" s="30">
        <f t="shared" si="7"/>
        <v>20</v>
      </c>
      <c r="Z88" s="30">
        <f t="shared" si="7"/>
        <v>20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45428</v>
      </c>
      <c r="C89" s="35">
        <f t="shared" si="2"/>
        <v>1931.8166666699999</v>
      </c>
      <c r="D89" s="36">
        <f t="shared" si="3"/>
        <v>0</v>
      </c>
      <c r="E89" s="48">
        <f t="shared" si="7"/>
        <v>15.33333333</v>
      </c>
      <c r="F89" s="30">
        <f t="shared" si="7"/>
        <v>0</v>
      </c>
      <c r="G89" s="30">
        <f t="shared" si="7"/>
        <v>0</v>
      </c>
      <c r="H89" s="30">
        <f t="shared" si="7"/>
        <v>0</v>
      </c>
      <c r="I89" s="30">
        <f t="shared" si="7"/>
        <v>5.3666666699999999</v>
      </c>
      <c r="J89" s="30">
        <f t="shared" si="7"/>
        <v>17.25</v>
      </c>
      <c r="K89" s="30">
        <f t="shared" si="7"/>
        <v>10.35</v>
      </c>
      <c r="L89" s="30">
        <f t="shared" si="7"/>
        <v>41.45</v>
      </c>
      <c r="M89" s="30">
        <f t="shared" si="7"/>
        <v>111.41666667</v>
      </c>
      <c r="N89" s="30">
        <f t="shared" si="7"/>
        <v>140</v>
      </c>
      <c r="O89" s="30">
        <f t="shared" si="7"/>
        <v>125</v>
      </c>
      <c r="P89" s="30">
        <f t="shared" si="7"/>
        <v>140</v>
      </c>
      <c r="Q89" s="30">
        <f t="shared" si="7"/>
        <v>140</v>
      </c>
      <c r="R89" s="30">
        <f t="shared" si="7"/>
        <v>140</v>
      </c>
      <c r="S89" s="30">
        <f t="shared" si="7"/>
        <v>140</v>
      </c>
      <c r="T89" s="30">
        <f t="shared" si="7"/>
        <v>140</v>
      </c>
      <c r="U89" s="30">
        <f t="shared" si="7"/>
        <v>140</v>
      </c>
      <c r="V89" s="30">
        <f t="shared" si="7"/>
        <v>140</v>
      </c>
      <c r="W89" s="30">
        <f t="shared" si="7"/>
        <v>121.81666667</v>
      </c>
      <c r="X89" s="30">
        <f t="shared" si="7"/>
        <v>65.8</v>
      </c>
      <c r="Y89" s="30">
        <f t="shared" si="7"/>
        <v>84</v>
      </c>
      <c r="Z89" s="30">
        <f t="shared" si="7"/>
        <v>86</v>
      </c>
      <c r="AA89" s="30">
        <f t="shared" si="7"/>
        <v>82</v>
      </c>
      <c r="AB89" s="31">
        <f t="shared" si="7"/>
        <v>46.033333329999998</v>
      </c>
    </row>
    <row r="90" spans="1:28" ht="15.75" x14ac:dyDescent="0.25">
      <c r="A90" s="23"/>
      <c r="B90" s="32">
        <v>45429</v>
      </c>
      <c r="C90" s="35">
        <f t="shared" si="2"/>
        <v>762.36666667999998</v>
      </c>
      <c r="D90" s="36">
        <f t="shared" si="3"/>
        <v>-3.46666667</v>
      </c>
      <c r="E90" s="48">
        <f t="shared" si="7"/>
        <v>34.116666670000001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21.466666669999999</v>
      </c>
      <c r="L90" s="30">
        <f t="shared" si="7"/>
        <v>46</v>
      </c>
      <c r="M90" s="30">
        <f t="shared" si="7"/>
        <v>46</v>
      </c>
      <c r="N90" s="30">
        <f t="shared" si="7"/>
        <v>89.3</v>
      </c>
      <c r="O90" s="30">
        <f t="shared" si="7"/>
        <v>140</v>
      </c>
      <c r="P90" s="30">
        <f t="shared" si="7"/>
        <v>127</v>
      </c>
      <c r="Q90" s="30">
        <f t="shared" si="7"/>
        <v>120</v>
      </c>
      <c r="R90" s="30">
        <f t="shared" si="7"/>
        <v>85.25</v>
      </c>
      <c r="S90" s="30">
        <f t="shared" si="7"/>
        <v>21</v>
      </c>
      <c r="T90" s="30">
        <f t="shared" si="7"/>
        <v>8.0500000000000007</v>
      </c>
      <c r="U90" s="30">
        <f t="shared" si="7"/>
        <v>-0.46666667000000001</v>
      </c>
      <c r="V90" s="30">
        <f t="shared" si="7"/>
        <v>-1</v>
      </c>
      <c r="W90" s="30">
        <f t="shared" si="7"/>
        <v>-1</v>
      </c>
      <c r="X90" s="30">
        <f t="shared" si="7"/>
        <v>-1</v>
      </c>
      <c r="Y90" s="30">
        <f t="shared" si="7"/>
        <v>8.183333339999999</v>
      </c>
      <c r="Z90" s="30">
        <f t="shared" si="7"/>
        <v>16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45430</v>
      </c>
      <c r="C91" s="35">
        <f t="shared" si="2"/>
        <v>240.24999998999999</v>
      </c>
      <c r="D91" s="36">
        <f t="shared" si="3"/>
        <v>-269.88333333000003</v>
      </c>
      <c r="E91" s="48">
        <f t="shared" si="7"/>
        <v>0</v>
      </c>
      <c r="F91" s="30">
        <f t="shared" si="7"/>
        <v>10.4</v>
      </c>
      <c r="G91" s="30">
        <f t="shared" si="7"/>
        <v>26</v>
      </c>
      <c r="H91" s="30">
        <f t="shared" si="7"/>
        <v>7.8</v>
      </c>
      <c r="I91" s="30">
        <f t="shared" si="7"/>
        <v>26</v>
      </c>
      <c r="J91" s="30">
        <f t="shared" si="7"/>
        <v>26</v>
      </c>
      <c r="K91" s="30">
        <f t="shared" si="7"/>
        <v>47.783333329999998</v>
      </c>
      <c r="L91" s="30">
        <f t="shared" si="7"/>
        <v>26.2</v>
      </c>
      <c r="M91" s="30">
        <f t="shared" si="7"/>
        <v>30.783333330000001</v>
      </c>
      <c r="N91" s="30">
        <f t="shared" si="7"/>
        <v>39.283333329999998</v>
      </c>
      <c r="O91" s="30">
        <f t="shared" si="7"/>
        <v>0</v>
      </c>
      <c r="P91" s="30">
        <f t="shared" si="7"/>
        <v>-0.48333333000000001</v>
      </c>
      <c r="Q91" s="30">
        <f t="shared" si="7"/>
        <v>-1</v>
      </c>
      <c r="R91" s="30">
        <f t="shared" si="7"/>
        <v>-11.4</v>
      </c>
      <c r="S91" s="30">
        <f t="shared" si="7"/>
        <v>0</v>
      </c>
      <c r="T91" s="30">
        <f t="shared" si="7"/>
        <v>-13</v>
      </c>
      <c r="U91" s="30">
        <f t="shared" si="7"/>
        <v>-31</v>
      </c>
      <c r="V91" s="30">
        <f t="shared" si="7"/>
        <v>-46</v>
      </c>
      <c r="W91" s="30">
        <f t="shared" si="7"/>
        <v>-47</v>
      </c>
      <c r="X91" s="30">
        <f t="shared" si="7"/>
        <v>-40</v>
      </c>
      <c r="Y91" s="30">
        <f t="shared" si="7"/>
        <v>-40</v>
      </c>
      <c r="Z91" s="30">
        <f t="shared" si="7"/>
        <v>-40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45431</v>
      </c>
      <c r="C92" s="35">
        <f t="shared" si="2"/>
        <v>404.36666666999997</v>
      </c>
      <c r="D92" s="36">
        <f t="shared" si="3"/>
        <v>-288.46666667</v>
      </c>
      <c r="E92" s="48">
        <f t="shared" si="7"/>
        <v>0</v>
      </c>
      <c r="F92" s="30">
        <f t="shared" si="7"/>
        <v>-15</v>
      </c>
      <c r="G92" s="30">
        <f t="shared" si="7"/>
        <v>-25</v>
      </c>
      <c r="H92" s="30">
        <f t="shared" si="7"/>
        <v>-25</v>
      </c>
      <c r="I92" s="30">
        <f t="shared" si="7"/>
        <v>-25</v>
      </c>
      <c r="J92" s="30">
        <f t="shared" si="7"/>
        <v>0</v>
      </c>
      <c r="K92" s="30">
        <f t="shared" si="7"/>
        <v>0</v>
      </c>
      <c r="L92" s="30">
        <f t="shared" si="7"/>
        <v>10.733333330000001</v>
      </c>
      <c r="M92" s="30">
        <f t="shared" si="7"/>
        <v>53.516666669999999</v>
      </c>
      <c r="N92" s="30">
        <f t="shared" si="7"/>
        <v>82</v>
      </c>
      <c r="O92" s="30">
        <f t="shared" si="7"/>
        <v>126.66666667</v>
      </c>
      <c r="P92" s="30">
        <f t="shared" si="7"/>
        <v>74.599999999999994</v>
      </c>
      <c r="Q92" s="30">
        <f t="shared" si="7"/>
        <v>44</v>
      </c>
      <c r="R92" s="30">
        <f t="shared" si="7"/>
        <v>12.85</v>
      </c>
      <c r="S92" s="30">
        <f t="shared" si="7"/>
        <v>-0.46666667000000001</v>
      </c>
      <c r="T92" s="30">
        <f t="shared" si="7"/>
        <v>-1</v>
      </c>
      <c r="U92" s="30">
        <f t="shared" si="7"/>
        <v>-1</v>
      </c>
      <c r="V92" s="30">
        <f t="shared" si="7"/>
        <v>-1</v>
      </c>
      <c r="W92" s="30">
        <f t="shared" si="7"/>
        <v>-39</v>
      </c>
      <c r="X92" s="30">
        <f t="shared" si="7"/>
        <v>-37</v>
      </c>
      <c r="Y92" s="30">
        <f t="shared" si="7"/>
        <v>-39</v>
      </c>
      <c r="Z92" s="30">
        <f t="shared" si="7"/>
        <v>-40</v>
      </c>
      <c r="AA92" s="30">
        <f t="shared" si="7"/>
        <v>-40</v>
      </c>
      <c r="AB92" s="31">
        <f t="shared" si="7"/>
        <v>0</v>
      </c>
    </row>
    <row r="93" spans="1:28" ht="15.75" x14ac:dyDescent="0.25">
      <c r="A93" s="23"/>
      <c r="B93" s="32">
        <v>45432</v>
      </c>
      <c r="C93" s="35">
        <f t="shared" si="2"/>
        <v>92.95</v>
      </c>
      <c r="D93" s="36">
        <f t="shared" si="3"/>
        <v>-487.03333332999995</v>
      </c>
      <c r="E93" s="48">
        <f t="shared" si="7"/>
        <v>-27</v>
      </c>
      <c r="F93" s="30">
        <f t="shared" si="7"/>
        <v>-0.96666666999999995</v>
      </c>
      <c r="G93" s="30">
        <f t="shared" si="7"/>
        <v>-1</v>
      </c>
      <c r="H93" s="30">
        <f t="shared" si="7"/>
        <v>-1</v>
      </c>
      <c r="I93" s="30">
        <f t="shared" si="7"/>
        <v>-1</v>
      </c>
      <c r="J93" s="30">
        <f t="shared" si="7"/>
        <v>-1</v>
      </c>
      <c r="K93" s="30">
        <f t="shared" si="7"/>
        <v>-46</v>
      </c>
      <c r="L93" s="30">
        <f t="shared" si="7"/>
        <v>-44</v>
      </c>
      <c r="M93" s="30">
        <f t="shared" si="7"/>
        <v>-23.333333329999999</v>
      </c>
      <c r="N93" s="30">
        <f t="shared" si="7"/>
        <v>65</v>
      </c>
      <c r="O93" s="30">
        <f t="shared" si="7"/>
        <v>27.95</v>
      </c>
      <c r="P93" s="30">
        <f t="shared" si="7"/>
        <v>-1.5333333299999996</v>
      </c>
      <c r="Q93" s="30">
        <f t="shared" si="7"/>
        <v>-22</v>
      </c>
      <c r="R93" s="30">
        <f t="shared" si="7"/>
        <v>-45</v>
      </c>
      <c r="S93" s="30">
        <f t="shared" si="7"/>
        <v>-36</v>
      </c>
      <c r="T93" s="30">
        <f t="shared" si="7"/>
        <v>-1</v>
      </c>
      <c r="U93" s="30">
        <f t="shared" si="7"/>
        <v>-1</v>
      </c>
      <c r="V93" s="30">
        <f t="shared" si="7"/>
        <v>-17</v>
      </c>
      <c r="W93" s="30">
        <f t="shared" si="7"/>
        <v>-40</v>
      </c>
      <c r="X93" s="30">
        <f t="shared" si="7"/>
        <v>-40</v>
      </c>
      <c r="Y93" s="30">
        <f t="shared" si="7"/>
        <v>-40</v>
      </c>
      <c r="Z93" s="30">
        <f t="shared" si="7"/>
        <v>-40</v>
      </c>
      <c r="AA93" s="30">
        <f t="shared" si="7"/>
        <v>-40</v>
      </c>
      <c r="AB93" s="31">
        <f t="shared" si="7"/>
        <v>-18.2</v>
      </c>
    </row>
    <row r="94" spans="1:28" ht="15.75" x14ac:dyDescent="0.25">
      <c r="A94" s="23"/>
      <c r="B94" s="32">
        <v>45433</v>
      </c>
      <c r="C94" s="35">
        <f t="shared" si="2"/>
        <v>130.78333333</v>
      </c>
      <c r="D94" s="36">
        <f t="shared" si="3"/>
        <v>-80.166666669999998</v>
      </c>
      <c r="E94" s="48">
        <f t="shared" si="7"/>
        <v>-7.35</v>
      </c>
      <c r="F94" s="30">
        <f t="shared" si="7"/>
        <v>-11.55</v>
      </c>
      <c r="G94" s="30">
        <f t="shared" si="7"/>
        <v>0</v>
      </c>
      <c r="H94" s="30">
        <f t="shared" si="7"/>
        <v>-0.15</v>
      </c>
      <c r="I94" s="30">
        <f t="shared" si="7"/>
        <v>-0.3</v>
      </c>
      <c r="J94" s="30">
        <f t="shared" si="7"/>
        <v>0</v>
      </c>
      <c r="K94" s="30">
        <f t="shared" si="7"/>
        <v>0</v>
      </c>
      <c r="L94" s="30">
        <f t="shared" si="7"/>
        <v>9.3333333300000003</v>
      </c>
      <c r="M94" s="30">
        <f t="shared" si="7"/>
        <v>70</v>
      </c>
      <c r="N94" s="30">
        <f t="shared" si="7"/>
        <v>34.783333329999998</v>
      </c>
      <c r="O94" s="30">
        <f t="shared" si="7"/>
        <v>0</v>
      </c>
      <c r="P94" s="30">
        <f t="shared" si="7"/>
        <v>-0.48333333000000001</v>
      </c>
      <c r="Q94" s="30">
        <f t="shared" si="7"/>
        <v>-1</v>
      </c>
      <c r="R94" s="30">
        <f t="shared" si="7"/>
        <v>-1</v>
      </c>
      <c r="S94" s="30">
        <f t="shared" si="7"/>
        <v>-1</v>
      </c>
      <c r="T94" s="30">
        <f t="shared" si="7"/>
        <v>-1</v>
      </c>
      <c r="U94" s="30">
        <f t="shared" si="7"/>
        <v>-0.96666666999999995</v>
      </c>
      <c r="V94" s="30">
        <f t="shared" si="7"/>
        <v>16.666666670000001</v>
      </c>
      <c r="W94" s="30">
        <f t="shared" si="7"/>
        <v>0</v>
      </c>
      <c r="X94" s="30">
        <f t="shared" si="7"/>
        <v>0</v>
      </c>
      <c r="Y94" s="30">
        <f t="shared" si="7"/>
        <v>-11.366666670000001</v>
      </c>
      <c r="Z94" s="30">
        <f t="shared" si="7"/>
        <v>-22</v>
      </c>
      <c r="AA94" s="30">
        <f t="shared" si="7"/>
        <v>-22</v>
      </c>
      <c r="AB94" s="31">
        <f t="shared" si="7"/>
        <v>0</v>
      </c>
    </row>
    <row r="95" spans="1:28" ht="15.75" x14ac:dyDescent="0.25">
      <c r="A95" s="23"/>
      <c r="B95" s="32">
        <v>45434</v>
      </c>
      <c r="C95" s="35">
        <f t="shared" si="2"/>
        <v>256.48333332999999</v>
      </c>
      <c r="D95" s="36">
        <f t="shared" si="3"/>
        <v>-91.233333340000001</v>
      </c>
      <c r="E95" s="48">
        <f t="shared" si="7"/>
        <v>0</v>
      </c>
      <c r="F95" s="30">
        <f t="shared" si="7"/>
        <v>4.9000000000000004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-10.4</v>
      </c>
      <c r="N95" s="30">
        <f t="shared" si="7"/>
        <v>0</v>
      </c>
      <c r="O95" s="30">
        <f t="shared" si="7"/>
        <v>0</v>
      </c>
      <c r="P95" s="30">
        <f t="shared" si="7"/>
        <v>0</v>
      </c>
      <c r="Q95" s="30">
        <f t="shared" si="7"/>
        <v>0</v>
      </c>
      <c r="R95" s="30">
        <f t="shared" si="7"/>
        <v>35.083333330000002</v>
      </c>
      <c r="S95" s="30">
        <f t="shared" si="7"/>
        <v>73</v>
      </c>
      <c r="T95" s="30">
        <f t="shared" si="7"/>
        <v>83.5</v>
      </c>
      <c r="U95" s="30">
        <f t="shared" si="7"/>
        <v>60</v>
      </c>
      <c r="V95" s="30">
        <f t="shared" si="7"/>
        <v>0</v>
      </c>
      <c r="W95" s="30">
        <f t="shared" si="7"/>
        <v>0</v>
      </c>
      <c r="X95" s="30">
        <f t="shared" si="7"/>
        <v>-20.666666670000001</v>
      </c>
      <c r="Y95" s="30">
        <f t="shared" si="7"/>
        <v>-40</v>
      </c>
      <c r="Z95" s="30">
        <f t="shared" si="7"/>
        <v>-8</v>
      </c>
      <c r="AA95" s="30">
        <f t="shared" si="7"/>
        <v>0</v>
      </c>
      <c r="AB95" s="31">
        <f t="shared" si="7"/>
        <v>-12.16666667</v>
      </c>
    </row>
    <row r="96" spans="1:28" ht="15.75" x14ac:dyDescent="0.25">
      <c r="A96" s="23"/>
      <c r="B96" s="32">
        <v>45435</v>
      </c>
      <c r="C96" s="35">
        <f t="shared" si="2"/>
        <v>23.833333330000002</v>
      </c>
      <c r="D96" s="36">
        <f t="shared" si="3"/>
        <v>-32.983333330000001</v>
      </c>
      <c r="E96" s="48">
        <f t="shared" si="7"/>
        <v>9.1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-4.5833333300000003</v>
      </c>
      <c r="M96" s="30">
        <f t="shared" si="7"/>
        <v>-24</v>
      </c>
      <c r="N96" s="30">
        <f t="shared" si="7"/>
        <v>14.733333330000001</v>
      </c>
      <c r="O96" s="30">
        <f t="shared" si="7"/>
        <v>-0.68333332999999996</v>
      </c>
      <c r="P96" s="30">
        <f t="shared" si="7"/>
        <v>-1</v>
      </c>
      <c r="Q96" s="30">
        <f t="shared" si="7"/>
        <v>-1</v>
      </c>
      <c r="R96" s="30">
        <f t="shared" si="7"/>
        <v>-1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-0.71666666999999995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45436</v>
      </c>
      <c r="C97" s="35">
        <f t="shared" si="2"/>
        <v>0</v>
      </c>
      <c r="D97" s="36">
        <f t="shared" si="3"/>
        <v>-598.79999999999995</v>
      </c>
      <c r="E97" s="48">
        <f t="shared" ref="E97:AB104" si="9">E27+E62</f>
        <v>-17.5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-2.9166666700000001</v>
      </c>
      <c r="L97" s="30">
        <f t="shared" si="9"/>
        <v>-27.5</v>
      </c>
      <c r="M97" s="30">
        <f t="shared" si="9"/>
        <v>-52</v>
      </c>
      <c r="N97" s="30">
        <f t="shared" si="9"/>
        <v>-45</v>
      </c>
      <c r="O97" s="30">
        <f t="shared" si="9"/>
        <v>-41</v>
      </c>
      <c r="P97" s="30">
        <f t="shared" si="9"/>
        <v>-43</v>
      </c>
      <c r="Q97" s="30">
        <f t="shared" si="9"/>
        <v>-38</v>
      </c>
      <c r="R97" s="30">
        <f t="shared" si="9"/>
        <v>-29.733333330000001</v>
      </c>
      <c r="S97" s="30">
        <f t="shared" si="9"/>
        <v>0</v>
      </c>
      <c r="T97" s="30">
        <f t="shared" si="9"/>
        <v>-10.483333330000001</v>
      </c>
      <c r="U97" s="30">
        <f t="shared" si="9"/>
        <v>-50</v>
      </c>
      <c r="V97" s="30">
        <f t="shared" si="9"/>
        <v>-41.666666669999998</v>
      </c>
      <c r="W97" s="30">
        <f t="shared" si="9"/>
        <v>0</v>
      </c>
      <c r="X97" s="30">
        <f t="shared" si="9"/>
        <v>-40</v>
      </c>
      <c r="Y97" s="30">
        <f t="shared" si="9"/>
        <v>-40</v>
      </c>
      <c r="Z97" s="30">
        <f t="shared" si="9"/>
        <v>-40</v>
      </c>
      <c r="AA97" s="30">
        <f t="shared" si="9"/>
        <v>-40</v>
      </c>
      <c r="AB97" s="31">
        <f t="shared" si="9"/>
        <v>-40</v>
      </c>
    </row>
    <row r="98" spans="1:28" ht="15.75" x14ac:dyDescent="0.25">
      <c r="A98" s="23"/>
      <c r="B98" s="32">
        <v>45437</v>
      </c>
      <c r="C98" s="35">
        <f t="shared" si="2"/>
        <v>290.89999999999998</v>
      </c>
      <c r="D98" s="36">
        <f t="shared" si="3"/>
        <v>-69.983333330000008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0</v>
      </c>
      <c r="M98" s="30">
        <f t="shared" si="9"/>
        <v>0</v>
      </c>
      <c r="N98" s="30">
        <f t="shared" si="9"/>
        <v>0</v>
      </c>
      <c r="O98" s="30">
        <f t="shared" si="9"/>
        <v>0</v>
      </c>
      <c r="P98" s="30">
        <f t="shared" si="9"/>
        <v>-14.45</v>
      </c>
      <c r="Q98" s="30">
        <f t="shared" si="9"/>
        <v>-17</v>
      </c>
      <c r="R98" s="30">
        <f t="shared" si="9"/>
        <v>-18</v>
      </c>
      <c r="S98" s="30">
        <f t="shared" si="9"/>
        <v>-18</v>
      </c>
      <c r="T98" s="30">
        <f t="shared" si="9"/>
        <v>-2.53333333</v>
      </c>
      <c r="U98" s="30">
        <f t="shared" si="9"/>
        <v>57.6</v>
      </c>
      <c r="V98" s="30">
        <f t="shared" si="9"/>
        <v>96.4</v>
      </c>
      <c r="W98" s="30">
        <f t="shared" si="9"/>
        <v>72.633333329999999</v>
      </c>
      <c r="X98" s="30">
        <f t="shared" si="9"/>
        <v>64.266666670000006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45438</v>
      </c>
      <c r="C99" s="35">
        <f t="shared" si="2"/>
        <v>166.90000001000001</v>
      </c>
      <c r="D99" s="36">
        <f t="shared" si="3"/>
        <v>-53.216666660000001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43.333333330000002</v>
      </c>
      <c r="K99" s="30">
        <f t="shared" si="9"/>
        <v>67.666666669999998</v>
      </c>
      <c r="L99" s="30">
        <f t="shared" si="9"/>
        <v>16</v>
      </c>
      <c r="M99" s="30">
        <f t="shared" si="9"/>
        <v>0</v>
      </c>
      <c r="N99" s="30">
        <f t="shared" si="9"/>
        <v>-0.6</v>
      </c>
      <c r="O99" s="30">
        <f t="shared" si="9"/>
        <v>-1</v>
      </c>
      <c r="P99" s="30">
        <f t="shared" si="9"/>
        <v>-1</v>
      </c>
      <c r="Q99" s="30">
        <f t="shared" si="9"/>
        <v>-1</v>
      </c>
      <c r="R99" s="30">
        <f t="shared" si="9"/>
        <v>-1</v>
      </c>
      <c r="S99" s="30">
        <f t="shared" si="9"/>
        <v>-0.28333332999999999</v>
      </c>
      <c r="T99" s="30">
        <f t="shared" si="9"/>
        <v>-0.33333332999999998</v>
      </c>
      <c r="U99" s="30">
        <f t="shared" si="9"/>
        <v>-1</v>
      </c>
      <c r="V99" s="30">
        <f t="shared" si="9"/>
        <v>-47</v>
      </c>
      <c r="W99" s="30">
        <f t="shared" si="9"/>
        <v>10.666666670000001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8.81666667</v>
      </c>
      <c r="AB99" s="31">
        <f t="shared" si="9"/>
        <v>20.416666670000001</v>
      </c>
    </row>
    <row r="100" spans="1:28" ht="15.75" x14ac:dyDescent="0.25">
      <c r="A100" s="23"/>
      <c r="B100" s="32">
        <v>45439</v>
      </c>
      <c r="C100" s="35">
        <f t="shared" si="2"/>
        <v>0</v>
      </c>
      <c r="D100" s="36">
        <f t="shared" si="3"/>
        <v>-63.633333329999999</v>
      </c>
      <c r="E100" s="48">
        <f t="shared" si="9"/>
        <v>-6.1333333300000001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-0.35</v>
      </c>
      <c r="P100" s="30">
        <f t="shared" si="9"/>
        <v>-1</v>
      </c>
      <c r="Q100" s="30">
        <f t="shared" si="9"/>
        <v>-1</v>
      </c>
      <c r="R100" s="30">
        <f t="shared" si="9"/>
        <v>-1</v>
      </c>
      <c r="S100" s="30">
        <f t="shared" si="9"/>
        <v>-13.866666670000001</v>
      </c>
      <c r="T100" s="30">
        <f t="shared" si="9"/>
        <v>-0.78333333000000005</v>
      </c>
      <c r="U100" s="30">
        <f t="shared" si="9"/>
        <v>0</v>
      </c>
      <c r="V100" s="30">
        <f t="shared" si="9"/>
        <v>0</v>
      </c>
      <c r="W100" s="30">
        <f t="shared" si="9"/>
        <v>-12.83333333</v>
      </c>
      <c r="X100" s="30">
        <f t="shared" si="9"/>
        <v>-3.6666666700000001</v>
      </c>
      <c r="Y100" s="30">
        <f t="shared" si="9"/>
        <v>-23</v>
      </c>
      <c r="Z100" s="30">
        <f t="shared" si="9"/>
        <v>0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45440</v>
      </c>
      <c r="C101" s="35">
        <f t="shared" si="2"/>
        <v>175.86666665999999</v>
      </c>
      <c r="D101" s="36">
        <f t="shared" si="3"/>
        <v>-1.68333333</v>
      </c>
      <c r="E101" s="48">
        <f t="shared" si="9"/>
        <v>16.533333330000001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52</v>
      </c>
      <c r="M101" s="30">
        <f t="shared" si="9"/>
        <v>0</v>
      </c>
      <c r="N101" s="30">
        <f t="shared" si="9"/>
        <v>0</v>
      </c>
      <c r="O101" s="30">
        <f t="shared" si="9"/>
        <v>0</v>
      </c>
      <c r="P101" s="30">
        <f t="shared" si="9"/>
        <v>0</v>
      </c>
      <c r="Q101" s="30">
        <f t="shared" si="9"/>
        <v>-0.68333332999999996</v>
      </c>
      <c r="R101" s="30">
        <f t="shared" si="9"/>
        <v>-1</v>
      </c>
      <c r="S101" s="30">
        <f t="shared" si="9"/>
        <v>27.733333330000001</v>
      </c>
      <c r="T101" s="30">
        <f t="shared" si="9"/>
        <v>60.533333329999998</v>
      </c>
      <c r="U101" s="30">
        <f t="shared" si="9"/>
        <v>19.06666667</v>
      </c>
      <c r="V101" s="30">
        <f t="shared" si="9"/>
        <v>0</v>
      </c>
      <c r="W101" s="30">
        <f t="shared" si="9"/>
        <v>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0</v>
      </c>
      <c r="AB101" s="31">
        <f t="shared" si="9"/>
        <v>0</v>
      </c>
    </row>
    <row r="102" spans="1:28" ht="15.75" x14ac:dyDescent="0.25">
      <c r="A102" s="23"/>
      <c r="B102" s="32">
        <v>45441</v>
      </c>
      <c r="C102" s="35">
        <f t="shared" si="2"/>
        <v>16</v>
      </c>
      <c r="D102" s="36">
        <f t="shared" si="3"/>
        <v>-198.08333333000002</v>
      </c>
      <c r="E102" s="48">
        <f t="shared" si="9"/>
        <v>0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-4.9833333299999998</v>
      </c>
      <c r="N102" s="30">
        <f t="shared" si="9"/>
        <v>-26</v>
      </c>
      <c r="O102" s="30">
        <f t="shared" si="9"/>
        <v>0</v>
      </c>
      <c r="P102" s="30">
        <f t="shared" si="9"/>
        <v>0</v>
      </c>
      <c r="Q102" s="30">
        <f t="shared" si="9"/>
        <v>0</v>
      </c>
      <c r="R102" s="30">
        <f t="shared" si="9"/>
        <v>16</v>
      </c>
      <c r="S102" s="30">
        <f t="shared" si="9"/>
        <v>-0.73333333000000001</v>
      </c>
      <c r="T102" s="30">
        <f t="shared" si="9"/>
        <v>-0.71666666999999995</v>
      </c>
      <c r="U102" s="30">
        <f t="shared" si="9"/>
        <v>-1</v>
      </c>
      <c r="V102" s="30">
        <f t="shared" si="9"/>
        <v>-40</v>
      </c>
      <c r="W102" s="30">
        <f t="shared" si="9"/>
        <v>-40</v>
      </c>
      <c r="X102" s="30">
        <f t="shared" si="9"/>
        <v>-40</v>
      </c>
      <c r="Y102" s="30">
        <f t="shared" si="9"/>
        <v>-39.666666669999998</v>
      </c>
      <c r="Z102" s="30">
        <f t="shared" si="9"/>
        <v>-4.9833333299999998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45442</v>
      </c>
      <c r="C103" s="35">
        <f t="shared" si="2"/>
        <v>278.54999999999995</v>
      </c>
      <c r="D103" s="36">
        <f t="shared" si="3"/>
        <v>-188.06666666999999</v>
      </c>
      <c r="E103" s="48">
        <f t="shared" si="9"/>
        <v>0</v>
      </c>
      <c r="F103" s="30">
        <f t="shared" si="9"/>
        <v>0</v>
      </c>
      <c r="G103" s="30">
        <f t="shared" si="9"/>
        <v>-22.966666669999999</v>
      </c>
      <c r="H103" s="30">
        <f t="shared" si="9"/>
        <v>-26</v>
      </c>
      <c r="I103" s="30">
        <f t="shared" si="9"/>
        <v>-26</v>
      </c>
      <c r="J103" s="30">
        <f t="shared" si="9"/>
        <v>-26</v>
      </c>
      <c r="K103" s="30">
        <f t="shared" si="9"/>
        <v>-26</v>
      </c>
      <c r="L103" s="30">
        <f t="shared" si="9"/>
        <v>-26</v>
      </c>
      <c r="M103" s="30">
        <f t="shared" si="9"/>
        <v>-30.766666669999999</v>
      </c>
      <c r="N103" s="30">
        <f t="shared" si="9"/>
        <v>-0.33333332999999998</v>
      </c>
      <c r="O103" s="30">
        <f t="shared" si="9"/>
        <v>-1</v>
      </c>
      <c r="P103" s="30">
        <f t="shared" si="9"/>
        <v>-1</v>
      </c>
      <c r="Q103" s="30">
        <f t="shared" si="9"/>
        <v>-1</v>
      </c>
      <c r="R103" s="30">
        <f t="shared" si="9"/>
        <v>-1</v>
      </c>
      <c r="S103" s="30">
        <f t="shared" si="9"/>
        <v>15.2</v>
      </c>
      <c r="T103" s="30">
        <f t="shared" si="9"/>
        <v>101.5</v>
      </c>
      <c r="U103" s="30">
        <f t="shared" si="9"/>
        <v>140</v>
      </c>
      <c r="V103" s="30">
        <f t="shared" si="9"/>
        <v>0</v>
      </c>
      <c r="W103" s="30">
        <f t="shared" si="9"/>
        <v>0</v>
      </c>
      <c r="X103" s="30">
        <f t="shared" si="9"/>
        <v>0</v>
      </c>
      <c r="Y103" s="30">
        <f t="shared" si="9"/>
        <v>0</v>
      </c>
      <c r="Z103" s="30">
        <f t="shared" si="9"/>
        <v>0</v>
      </c>
      <c r="AA103" s="30">
        <f t="shared" si="9"/>
        <v>9.1999999999999993</v>
      </c>
      <c r="AB103" s="31">
        <f t="shared" si="9"/>
        <v>12.65</v>
      </c>
    </row>
    <row r="104" spans="1:28" ht="15.75" x14ac:dyDescent="0.25">
      <c r="A104" s="23"/>
      <c r="B104" s="50">
        <v>45443</v>
      </c>
      <c r="C104" s="51">
        <f t="shared" si="2"/>
        <v>311.60000000000002</v>
      </c>
      <c r="D104" s="52">
        <f t="shared" si="3"/>
        <v>-65.566666670000004</v>
      </c>
      <c r="E104" s="53">
        <f t="shared" si="9"/>
        <v>0</v>
      </c>
      <c r="F104" s="54">
        <f t="shared" si="9"/>
        <v>0</v>
      </c>
      <c r="G104" s="54">
        <f t="shared" si="9"/>
        <v>-7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-13.5</v>
      </c>
      <c r="L104" s="54">
        <f t="shared" si="9"/>
        <v>0</v>
      </c>
      <c r="M104" s="54">
        <f t="shared" si="9"/>
        <v>-28.6</v>
      </c>
      <c r="N104" s="54">
        <f t="shared" si="9"/>
        <v>31.81666667</v>
      </c>
      <c r="O104" s="54">
        <f t="shared" si="9"/>
        <v>30</v>
      </c>
      <c r="P104" s="54">
        <f t="shared" si="9"/>
        <v>30</v>
      </c>
      <c r="Q104" s="54">
        <f t="shared" si="9"/>
        <v>0</v>
      </c>
      <c r="R104" s="54">
        <f t="shared" si="9"/>
        <v>0</v>
      </c>
      <c r="S104" s="54">
        <f t="shared" si="9"/>
        <v>69</v>
      </c>
      <c r="T104" s="54">
        <f t="shared" si="9"/>
        <v>30</v>
      </c>
      <c r="U104" s="54">
        <f t="shared" si="9"/>
        <v>36.799999999999997</v>
      </c>
      <c r="V104" s="54">
        <f t="shared" si="9"/>
        <v>17.25</v>
      </c>
      <c r="W104" s="54">
        <f t="shared" si="9"/>
        <v>40.733333330000001</v>
      </c>
      <c r="X104" s="54">
        <f t="shared" si="9"/>
        <v>26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-16.466666669999999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9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45413</v>
      </c>
      <c r="C4" s="70">
        <f t="shared" ref="C4:C34" si="0">SUM(E4:AB4)</f>
        <v>82.616899999999987</v>
      </c>
      <c r="D4" s="71"/>
      <c r="E4" s="37">
        <v>4.3708</v>
      </c>
      <c r="F4" s="45">
        <v>-7.0212000000000003</v>
      </c>
      <c r="G4" s="45">
        <v>2.8892000000000002</v>
      </c>
      <c r="H4" s="45">
        <v>12.594900000000001</v>
      </c>
      <c r="I4" s="45">
        <v>19.292999999999999</v>
      </c>
      <c r="J4" s="45">
        <v>24.930199999999999</v>
      </c>
      <c r="K4" s="45">
        <v>53.389699999999998</v>
      </c>
      <c r="L4" s="45">
        <v>15.490600000000001</v>
      </c>
      <c r="M4" s="45">
        <v>7.8544999999999998</v>
      </c>
      <c r="N4" s="45">
        <v>35.371200000000002</v>
      </c>
      <c r="O4" s="45">
        <v>16.691299999999998</v>
      </c>
      <c r="P4" s="45">
        <v>-6.0388000000000002</v>
      </c>
      <c r="Q4" s="45">
        <v>2.6758000000000002</v>
      </c>
      <c r="R4" s="46">
        <v>2.2999999999999998</v>
      </c>
      <c r="S4" s="47">
        <v>-16.196000000000002</v>
      </c>
      <c r="T4" s="30">
        <v>-12.098699999999999</v>
      </c>
      <c r="U4" s="30">
        <v>-1.8133999999999999</v>
      </c>
      <c r="V4" s="30">
        <v>-8.67</v>
      </c>
      <c r="W4" s="30">
        <v>-5.4771999999999998</v>
      </c>
      <c r="X4" s="30">
        <v>-20.690200000000001</v>
      </c>
      <c r="Y4" s="30">
        <v>-11.1198</v>
      </c>
      <c r="Z4" s="30">
        <v>0.84589999999999999</v>
      </c>
      <c r="AA4" s="30">
        <v>-24.748000000000001</v>
      </c>
      <c r="AB4" s="31">
        <v>-2.2069000000000001</v>
      </c>
      <c r="AC4" s="23"/>
    </row>
    <row r="5" spans="1:29" ht="15.75" x14ac:dyDescent="0.25">
      <c r="A5" s="23"/>
      <c r="B5" s="57">
        <v>45414</v>
      </c>
      <c r="C5" s="70">
        <f t="shared" si="0"/>
        <v>27.469800000000021</v>
      </c>
      <c r="D5" s="71"/>
      <c r="E5" s="48">
        <v>-9.6469000000000005</v>
      </c>
      <c r="F5" s="30">
        <v>0.81569999999999998</v>
      </c>
      <c r="G5" s="30">
        <v>-25.092700000000001</v>
      </c>
      <c r="H5" s="30">
        <v>-24.417400000000001</v>
      </c>
      <c r="I5" s="30">
        <v>-49.41</v>
      </c>
      <c r="J5" s="30">
        <v>10.235900000000001</v>
      </c>
      <c r="K5" s="30">
        <v>-5.1159999999999997</v>
      </c>
      <c r="L5" s="30">
        <v>-2.1355</v>
      </c>
      <c r="M5" s="30">
        <v>2.6183999999999998</v>
      </c>
      <c r="N5" s="30">
        <v>41.228499999999997</v>
      </c>
      <c r="O5" s="30">
        <v>28.317</v>
      </c>
      <c r="P5" s="30">
        <v>22.508400000000002</v>
      </c>
      <c r="Q5" s="30">
        <v>68.260000000000005</v>
      </c>
      <c r="R5" s="30">
        <v>31.042300000000001</v>
      </c>
      <c r="S5" s="30">
        <v>33.152500000000003</v>
      </c>
      <c r="T5" s="30">
        <v>6.7816000000000001</v>
      </c>
      <c r="U5" s="30">
        <v>-22.761800000000001</v>
      </c>
      <c r="V5" s="30">
        <v>-23.275700000000001</v>
      </c>
      <c r="W5" s="30">
        <v>-19.0244</v>
      </c>
      <c r="X5" s="30">
        <v>-23.740400000000001</v>
      </c>
      <c r="Y5" s="30">
        <v>-23.397400000000001</v>
      </c>
      <c r="Z5" s="30">
        <v>-0.7762</v>
      </c>
      <c r="AA5" s="30">
        <v>9.9529999999999994</v>
      </c>
      <c r="AB5" s="31">
        <v>1.3509</v>
      </c>
      <c r="AC5" s="23"/>
    </row>
    <row r="6" spans="1:29" ht="15.75" x14ac:dyDescent="0.25">
      <c r="A6" s="23"/>
      <c r="B6" s="57">
        <v>45415</v>
      </c>
      <c r="C6" s="70">
        <f t="shared" si="0"/>
        <v>159.82140000000001</v>
      </c>
      <c r="D6" s="71"/>
      <c r="E6" s="48">
        <v>-4.7904999999999998</v>
      </c>
      <c r="F6" s="30">
        <v>2.5857000000000001</v>
      </c>
      <c r="G6" s="30">
        <v>5.9248000000000003</v>
      </c>
      <c r="H6" s="30">
        <v>11.4275</v>
      </c>
      <c r="I6" s="30">
        <v>17.541399999999999</v>
      </c>
      <c r="J6" s="30">
        <v>0.5181</v>
      </c>
      <c r="K6" s="30">
        <v>37.616599999999998</v>
      </c>
      <c r="L6" s="30">
        <v>9.7081</v>
      </c>
      <c r="M6" s="30">
        <v>12.451000000000001</v>
      </c>
      <c r="N6" s="30">
        <v>14.495100000000001</v>
      </c>
      <c r="O6" s="30">
        <v>63.983899999999998</v>
      </c>
      <c r="P6" s="30">
        <v>58.1389</v>
      </c>
      <c r="Q6" s="30">
        <v>-4.3475999999999999</v>
      </c>
      <c r="R6" s="30">
        <v>-3.0386000000000002</v>
      </c>
      <c r="S6" s="30">
        <v>19.6309</v>
      </c>
      <c r="T6" s="30">
        <v>4.7072000000000003</v>
      </c>
      <c r="U6" s="30">
        <v>-10.0633</v>
      </c>
      <c r="V6" s="30">
        <v>-32.654200000000003</v>
      </c>
      <c r="W6" s="30">
        <v>-24.967500000000001</v>
      </c>
      <c r="X6" s="30">
        <v>-26.214600000000001</v>
      </c>
      <c r="Y6" s="30">
        <v>-3.2719999999999998</v>
      </c>
      <c r="Z6" s="30">
        <v>4.7610999999999999</v>
      </c>
      <c r="AA6" s="30">
        <v>-1.2938000000000001</v>
      </c>
      <c r="AB6" s="31">
        <v>6.9732000000000003</v>
      </c>
      <c r="AC6" s="23"/>
    </row>
    <row r="7" spans="1:29" ht="15.75" x14ac:dyDescent="0.25">
      <c r="A7" s="23"/>
      <c r="B7" s="57">
        <v>45416</v>
      </c>
      <c r="C7" s="70">
        <f t="shared" si="0"/>
        <v>-496.54750000000001</v>
      </c>
      <c r="D7" s="71"/>
      <c r="E7" s="48">
        <v>18.732800000000001</v>
      </c>
      <c r="F7" s="30">
        <v>18.446100000000001</v>
      </c>
      <c r="G7" s="30">
        <v>6.5747999999999998</v>
      </c>
      <c r="H7" s="30">
        <v>-5.0880999999999998</v>
      </c>
      <c r="I7" s="30">
        <v>-7.7893999999999997</v>
      </c>
      <c r="J7" s="30">
        <v>-0.1847</v>
      </c>
      <c r="K7" s="30">
        <v>-13.4077</v>
      </c>
      <c r="L7" s="30">
        <v>10.356999999999999</v>
      </c>
      <c r="M7" s="30">
        <v>-32.696800000000003</v>
      </c>
      <c r="N7" s="30">
        <v>-31.1907</v>
      </c>
      <c r="O7" s="30">
        <v>-31.926600000000001</v>
      </c>
      <c r="P7" s="30">
        <v>-17.5244</v>
      </c>
      <c r="Q7" s="30">
        <v>-33.619599999999998</v>
      </c>
      <c r="R7" s="30">
        <v>-129.53980000000001</v>
      </c>
      <c r="S7" s="30">
        <v>-129.4683</v>
      </c>
      <c r="T7" s="30">
        <v>-62.863999999999997</v>
      </c>
      <c r="U7" s="30">
        <v>1.5159</v>
      </c>
      <c r="V7" s="30">
        <v>-13.356400000000001</v>
      </c>
      <c r="W7" s="30">
        <v>-1.3623000000000001</v>
      </c>
      <c r="X7" s="30">
        <v>-57.539400000000001</v>
      </c>
      <c r="Y7" s="30">
        <v>-3.0017999999999998</v>
      </c>
      <c r="Z7" s="30">
        <v>4.3295000000000003</v>
      </c>
      <c r="AA7" s="30">
        <v>6.4886999999999997</v>
      </c>
      <c r="AB7" s="31">
        <v>7.5677000000000003</v>
      </c>
      <c r="AC7" s="23"/>
    </row>
    <row r="8" spans="1:29" ht="15.75" x14ac:dyDescent="0.25">
      <c r="A8" s="23"/>
      <c r="B8" s="57">
        <v>45417</v>
      </c>
      <c r="C8" s="70">
        <f t="shared" si="0"/>
        <v>663.39859999999999</v>
      </c>
      <c r="D8" s="71"/>
      <c r="E8" s="48">
        <v>-5.8307000000000002</v>
      </c>
      <c r="F8" s="30">
        <v>-9.5974000000000004</v>
      </c>
      <c r="G8" s="30">
        <v>-0.34920000000000001</v>
      </c>
      <c r="H8" s="30">
        <v>16.495000000000001</v>
      </c>
      <c r="I8" s="49">
        <v>-5.2907999999999999</v>
      </c>
      <c r="J8" s="30">
        <v>5.0113000000000003</v>
      </c>
      <c r="K8" s="30">
        <v>16.642700000000001</v>
      </c>
      <c r="L8" s="30">
        <v>43.488300000000002</v>
      </c>
      <c r="M8" s="30">
        <v>65.3506</v>
      </c>
      <c r="N8" s="30">
        <v>62.259799999999998</v>
      </c>
      <c r="O8" s="30">
        <v>79.440799999999996</v>
      </c>
      <c r="P8" s="30">
        <v>96.013400000000004</v>
      </c>
      <c r="Q8" s="30">
        <v>86.262900000000002</v>
      </c>
      <c r="R8" s="30">
        <v>81.085099999999997</v>
      </c>
      <c r="S8" s="30">
        <v>75.464299999999994</v>
      </c>
      <c r="T8" s="30">
        <v>56.9054</v>
      </c>
      <c r="U8" s="30">
        <v>54.042499999999997</v>
      </c>
      <c r="V8" s="30">
        <v>-0.18329999999999999</v>
      </c>
      <c r="W8" s="30">
        <v>-24.525500000000001</v>
      </c>
      <c r="X8" s="30">
        <v>-15.323</v>
      </c>
      <c r="Y8" s="30">
        <v>-4.3986000000000001</v>
      </c>
      <c r="Z8" s="30">
        <v>-0.84740000000000004</v>
      </c>
      <c r="AA8" s="30">
        <v>-6.7878999999999996</v>
      </c>
      <c r="AB8" s="31">
        <v>-1.9297</v>
      </c>
      <c r="AC8" s="23"/>
    </row>
    <row r="9" spans="1:29" ht="15.75" x14ac:dyDescent="0.25">
      <c r="A9" s="23"/>
      <c r="B9" s="57">
        <v>45418</v>
      </c>
      <c r="C9" s="70">
        <f t="shared" si="0"/>
        <v>815.89890000000003</v>
      </c>
      <c r="D9" s="71"/>
      <c r="E9" s="48">
        <v>14.1876</v>
      </c>
      <c r="F9" s="30">
        <v>22.231400000000001</v>
      </c>
      <c r="G9" s="30">
        <v>24.624700000000001</v>
      </c>
      <c r="H9" s="30">
        <v>20.117699999999999</v>
      </c>
      <c r="I9" s="30">
        <v>10.3569</v>
      </c>
      <c r="J9" s="30">
        <v>16.157900000000001</v>
      </c>
      <c r="K9" s="30">
        <v>20.6601</v>
      </c>
      <c r="L9" s="30">
        <v>39.118299999999998</v>
      </c>
      <c r="M9" s="30">
        <v>51.047699999999999</v>
      </c>
      <c r="N9" s="30">
        <v>86.542100000000005</v>
      </c>
      <c r="O9" s="30">
        <v>84.270700000000005</v>
      </c>
      <c r="P9" s="30">
        <v>101.842</v>
      </c>
      <c r="Q9" s="30">
        <v>55.451599999999999</v>
      </c>
      <c r="R9" s="30">
        <v>92.583299999999994</v>
      </c>
      <c r="S9" s="30">
        <v>97.75</v>
      </c>
      <c r="T9" s="30">
        <v>57.995899999999999</v>
      </c>
      <c r="U9" s="30">
        <v>23.269100000000002</v>
      </c>
      <c r="V9" s="30">
        <v>-1.1200000000000001</v>
      </c>
      <c r="W9" s="30">
        <v>-6.9843999999999999</v>
      </c>
      <c r="X9" s="30">
        <v>-8.1789000000000005</v>
      </c>
      <c r="Y9" s="30">
        <v>1.1956</v>
      </c>
      <c r="Z9" s="30">
        <v>9.2779000000000007</v>
      </c>
      <c r="AA9" s="30">
        <v>1.0721000000000001</v>
      </c>
      <c r="AB9" s="31">
        <v>2.4296000000000002</v>
      </c>
      <c r="AC9" s="23"/>
    </row>
    <row r="10" spans="1:29" ht="15.75" x14ac:dyDescent="0.25">
      <c r="A10" s="23"/>
      <c r="B10" s="57">
        <v>45419</v>
      </c>
      <c r="C10" s="70">
        <f t="shared" si="0"/>
        <v>974.11680000000001</v>
      </c>
      <c r="D10" s="71"/>
      <c r="E10" s="48">
        <v>14.886900000000001</v>
      </c>
      <c r="F10" s="30">
        <v>25.756599999999999</v>
      </c>
      <c r="G10" s="30">
        <v>70.013000000000005</v>
      </c>
      <c r="H10" s="30">
        <v>67.947699999999998</v>
      </c>
      <c r="I10" s="30">
        <v>57.354999999999997</v>
      </c>
      <c r="J10" s="30">
        <v>24.8642</v>
      </c>
      <c r="K10" s="30">
        <v>52.066400000000002</v>
      </c>
      <c r="L10" s="30">
        <v>71.623999999999995</v>
      </c>
      <c r="M10" s="30">
        <v>79.617699999999999</v>
      </c>
      <c r="N10" s="30">
        <v>91.517300000000006</v>
      </c>
      <c r="O10" s="30">
        <v>107.1966</v>
      </c>
      <c r="P10" s="30">
        <v>94.883099999999999</v>
      </c>
      <c r="Q10" s="30">
        <v>74.453599999999994</v>
      </c>
      <c r="R10" s="30">
        <v>43.357799999999997</v>
      </c>
      <c r="S10" s="30">
        <v>32.5062</v>
      </c>
      <c r="T10" s="30">
        <v>12.9499</v>
      </c>
      <c r="U10" s="30">
        <v>-9.6324000000000005</v>
      </c>
      <c r="V10" s="30">
        <v>-2.0122</v>
      </c>
      <c r="W10" s="30">
        <v>0.77759999999999996</v>
      </c>
      <c r="X10" s="30">
        <v>17.770600000000002</v>
      </c>
      <c r="Y10" s="30">
        <v>13.217000000000001</v>
      </c>
      <c r="Z10" s="30">
        <v>4.4265999999999996</v>
      </c>
      <c r="AA10" s="30">
        <v>13.959099999999999</v>
      </c>
      <c r="AB10" s="31">
        <v>14.6145</v>
      </c>
      <c r="AC10" s="23"/>
    </row>
    <row r="11" spans="1:29" ht="15.75" x14ac:dyDescent="0.25">
      <c r="A11" s="23"/>
      <c r="B11" s="57">
        <v>45420</v>
      </c>
      <c r="C11" s="70">
        <f t="shared" si="0"/>
        <v>611.87040000000013</v>
      </c>
      <c r="D11" s="71"/>
      <c r="E11" s="48">
        <v>0.26690000000000003</v>
      </c>
      <c r="F11" s="30">
        <v>0.60519999999999996</v>
      </c>
      <c r="G11" s="30">
        <v>27.582999999999998</v>
      </c>
      <c r="H11" s="30">
        <v>29.797499999999999</v>
      </c>
      <c r="I11" s="30">
        <v>26.0947</v>
      </c>
      <c r="J11" s="30">
        <v>38.517899999999997</v>
      </c>
      <c r="K11" s="30">
        <v>34.5062</v>
      </c>
      <c r="L11" s="30">
        <v>56.284199999999998</v>
      </c>
      <c r="M11" s="30">
        <v>34.6509</v>
      </c>
      <c r="N11" s="30">
        <v>23.974399999999999</v>
      </c>
      <c r="O11" s="30">
        <v>34.713900000000002</v>
      </c>
      <c r="P11" s="30">
        <v>62.794600000000003</v>
      </c>
      <c r="Q11" s="30">
        <v>63.762599999999999</v>
      </c>
      <c r="R11" s="30">
        <v>64.855699999999999</v>
      </c>
      <c r="S11" s="30">
        <v>37.724899999999998</v>
      </c>
      <c r="T11" s="30">
        <v>19.738199999999999</v>
      </c>
      <c r="U11" s="30">
        <v>26.052800000000001</v>
      </c>
      <c r="V11" s="30">
        <v>-2.3858999999999999</v>
      </c>
      <c r="W11" s="30">
        <v>-2.9792000000000001</v>
      </c>
      <c r="X11" s="30">
        <v>14.811999999999999</v>
      </c>
      <c r="Y11" s="30">
        <v>20.730399999999999</v>
      </c>
      <c r="Z11" s="30">
        <v>0.61180000000000001</v>
      </c>
      <c r="AA11" s="30">
        <v>-0.21329999999999999</v>
      </c>
      <c r="AB11" s="31">
        <v>-0.629</v>
      </c>
      <c r="AC11" s="23"/>
    </row>
    <row r="12" spans="1:29" ht="15.75" x14ac:dyDescent="0.25">
      <c r="A12" s="23"/>
      <c r="B12" s="57">
        <v>45421</v>
      </c>
      <c r="C12" s="70">
        <f t="shared" si="0"/>
        <v>527.28499999999997</v>
      </c>
      <c r="D12" s="71"/>
      <c r="E12" s="48">
        <v>3.1699999999999999E-2</v>
      </c>
      <c r="F12" s="30">
        <v>-0.70389999999999997</v>
      </c>
      <c r="G12" s="30">
        <v>13.5373</v>
      </c>
      <c r="H12" s="30">
        <v>15.925000000000001</v>
      </c>
      <c r="I12" s="30">
        <v>12.9253</v>
      </c>
      <c r="J12" s="30">
        <v>28.221299999999999</v>
      </c>
      <c r="K12" s="30">
        <v>30.1785</v>
      </c>
      <c r="L12" s="30">
        <v>59.370899999999999</v>
      </c>
      <c r="M12" s="30">
        <v>78.4572</v>
      </c>
      <c r="N12" s="30">
        <v>91.317400000000006</v>
      </c>
      <c r="O12" s="30">
        <v>104.50539999999999</v>
      </c>
      <c r="P12" s="30">
        <v>77.219399999999993</v>
      </c>
      <c r="Q12" s="30">
        <v>36.763100000000001</v>
      </c>
      <c r="R12" s="30">
        <v>4.9004000000000003</v>
      </c>
      <c r="S12" s="30">
        <v>9.6081000000000003</v>
      </c>
      <c r="T12" s="30">
        <v>-1.702</v>
      </c>
      <c r="U12" s="30">
        <v>-14.6332</v>
      </c>
      <c r="V12" s="30">
        <v>-5.2736000000000001</v>
      </c>
      <c r="W12" s="30">
        <v>-8.3277000000000001</v>
      </c>
      <c r="X12" s="30">
        <v>-17.1508</v>
      </c>
      <c r="Y12" s="30">
        <v>-0.70840000000000003</v>
      </c>
      <c r="Z12" s="30">
        <v>11.491</v>
      </c>
      <c r="AA12" s="30">
        <v>-1.7643</v>
      </c>
      <c r="AB12" s="31">
        <v>3.0969000000000002</v>
      </c>
      <c r="AC12" s="23"/>
    </row>
    <row r="13" spans="1:29" ht="15.75" x14ac:dyDescent="0.25">
      <c r="A13" s="23"/>
      <c r="B13" s="57">
        <v>45422</v>
      </c>
      <c r="C13" s="70">
        <f t="shared" si="0"/>
        <v>105.51090000000002</v>
      </c>
      <c r="D13" s="71"/>
      <c r="E13" s="48">
        <v>-0.93059999999999998</v>
      </c>
      <c r="F13" s="30">
        <v>34.957500000000003</v>
      </c>
      <c r="G13" s="30">
        <v>40.673000000000002</v>
      </c>
      <c r="H13" s="30">
        <v>33.819699999999997</v>
      </c>
      <c r="I13" s="30">
        <v>33.431800000000003</v>
      </c>
      <c r="J13" s="30">
        <v>41.503399999999999</v>
      </c>
      <c r="K13" s="30">
        <v>-8.0092999999999996</v>
      </c>
      <c r="L13" s="30">
        <v>-1.5013000000000001</v>
      </c>
      <c r="M13" s="30">
        <v>-5.5811999999999999</v>
      </c>
      <c r="N13" s="30">
        <v>7.9776999999999996</v>
      </c>
      <c r="O13" s="30">
        <v>-10.6502</v>
      </c>
      <c r="P13" s="30">
        <v>-23.395</v>
      </c>
      <c r="Q13" s="30">
        <v>-3.7338</v>
      </c>
      <c r="R13" s="30">
        <v>3.952</v>
      </c>
      <c r="S13" s="30">
        <v>-30.463999999999999</v>
      </c>
      <c r="T13" s="30">
        <v>-4.3959999999999999</v>
      </c>
      <c r="U13" s="30">
        <v>6.9279999999999999</v>
      </c>
      <c r="V13" s="30">
        <v>-5.2018000000000004</v>
      </c>
      <c r="W13" s="30">
        <v>-1.0286</v>
      </c>
      <c r="X13" s="30">
        <v>-3.7986</v>
      </c>
      <c r="Y13" s="30">
        <v>0.20180000000000001</v>
      </c>
      <c r="Z13" s="30">
        <v>-0.6411</v>
      </c>
      <c r="AA13" s="30">
        <v>-2.5308000000000002</v>
      </c>
      <c r="AB13" s="31">
        <v>3.9283000000000001</v>
      </c>
      <c r="AC13" s="23"/>
    </row>
    <row r="14" spans="1:29" ht="15.75" x14ac:dyDescent="0.25">
      <c r="A14" s="23"/>
      <c r="B14" s="57">
        <v>45423</v>
      </c>
      <c r="C14" s="70">
        <f t="shared" si="0"/>
        <v>-256.70139999999998</v>
      </c>
      <c r="D14" s="71"/>
      <c r="E14" s="48">
        <v>-11.876300000000001</v>
      </c>
      <c r="F14" s="30">
        <v>-19.079000000000001</v>
      </c>
      <c r="G14" s="30">
        <v>25.225100000000001</v>
      </c>
      <c r="H14" s="30">
        <v>-14.7822</v>
      </c>
      <c r="I14" s="30">
        <v>-16.0931</v>
      </c>
      <c r="J14" s="30">
        <v>11.9068</v>
      </c>
      <c r="K14" s="30">
        <v>25.912500000000001</v>
      </c>
      <c r="L14" s="30">
        <v>23.576799999999999</v>
      </c>
      <c r="M14" s="30">
        <v>22.218599999999999</v>
      </c>
      <c r="N14" s="30">
        <v>-27.290099999999999</v>
      </c>
      <c r="O14" s="30">
        <v>-26.025700000000001</v>
      </c>
      <c r="P14" s="30">
        <v>2.2078000000000002</v>
      </c>
      <c r="Q14" s="30">
        <v>-8.3237000000000005</v>
      </c>
      <c r="R14" s="30">
        <v>-42.395499999999998</v>
      </c>
      <c r="S14" s="30">
        <v>-25.713899999999999</v>
      </c>
      <c r="T14" s="30">
        <v>-57.497</v>
      </c>
      <c r="U14" s="30">
        <v>-73.662300000000002</v>
      </c>
      <c r="V14" s="30">
        <v>-0.2069</v>
      </c>
      <c r="W14" s="30">
        <v>-15.779199999999999</v>
      </c>
      <c r="X14" s="30">
        <v>-18.1145</v>
      </c>
      <c r="Y14" s="30">
        <v>-15.2666</v>
      </c>
      <c r="Z14" s="30">
        <v>1.4776</v>
      </c>
      <c r="AA14" s="30">
        <v>-0.72750000000000004</v>
      </c>
      <c r="AB14" s="31">
        <v>3.6069</v>
      </c>
      <c r="AC14" s="23"/>
    </row>
    <row r="15" spans="1:29" ht="15.75" x14ac:dyDescent="0.25">
      <c r="A15" s="23"/>
      <c r="B15" s="57">
        <v>45424</v>
      </c>
      <c r="C15" s="70">
        <f t="shared" si="0"/>
        <v>137.06569999999994</v>
      </c>
      <c r="D15" s="71"/>
      <c r="E15" s="48">
        <v>-2.4268000000000001</v>
      </c>
      <c r="F15" s="30">
        <v>11.7225</v>
      </c>
      <c r="G15" s="30">
        <v>-23.494</v>
      </c>
      <c r="H15" s="30">
        <v>-29.236699999999999</v>
      </c>
      <c r="I15" s="30">
        <v>-4.1520999999999999</v>
      </c>
      <c r="J15" s="30">
        <v>23.858699999999999</v>
      </c>
      <c r="K15" s="30">
        <v>2.7269000000000001</v>
      </c>
      <c r="L15" s="30">
        <v>45.005099999999999</v>
      </c>
      <c r="M15" s="30">
        <v>54.458399999999997</v>
      </c>
      <c r="N15" s="30">
        <v>54.852499999999999</v>
      </c>
      <c r="O15" s="30">
        <v>46.616799999999998</v>
      </c>
      <c r="P15" s="30">
        <v>37.928100000000001</v>
      </c>
      <c r="Q15" s="30">
        <v>-0.52110000000000001</v>
      </c>
      <c r="R15" s="30">
        <v>-39.356400000000001</v>
      </c>
      <c r="S15" s="30">
        <v>-27.3383</v>
      </c>
      <c r="T15" s="30">
        <v>10.549300000000001</v>
      </c>
      <c r="U15" s="30">
        <v>-2.0261999999999998</v>
      </c>
      <c r="V15" s="30">
        <v>-12.0334</v>
      </c>
      <c r="W15" s="30">
        <v>6.4638</v>
      </c>
      <c r="X15" s="30">
        <v>-9.4600000000000009</v>
      </c>
      <c r="Y15" s="30">
        <v>-22.924199999999999</v>
      </c>
      <c r="Z15" s="30">
        <v>-8.5287000000000006</v>
      </c>
      <c r="AA15" s="30">
        <v>6.4665999999999997</v>
      </c>
      <c r="AB15" s="31">
        <v>17.914899999999999</v>
      </c>
      <c r="AC15" s="23"/>
    </row>
    <row r="16" spans="1:29" ht="15.75" x14ac:dyDescent="0.25">
      <c r="A16" s="23"/>
      <c r="B16" s="57">
        <v>45425</v>
      </c>
      <c r="C16" s="70">
        <f t="shared" si="0"/>
        <v>124.93329999999993</v>
      </c>
      <c r="D16" s="71"/>
      <c r="E16" s="48">
        <v>19.135899999999999</v>
      </c>
      <c r="F16" s="30">
        <v>32.785600000000002</v>
      </c>
      <c r="G16" s="30">
        <v>31.046600000000002</v>
      </c>
      <c r="H16" s="30">
        <v>16.712599999999998</v>
      </c>
      <c r="I16" s="30">
        <v>9.6094000000000008</v>
      </c>
      <c r="J16" s="30">
        <v>30.134799999999998</v>
      </c>
      <c r="K16" s="30">
        <v>14.0237</v>
      </c>
      <c r="L16" s="30">
        <v>22.938099999999999</v>
      </c>
      <c r="M16" s="30">
        <v>6.5467000000000004</v>
      </c>
      <c r="N16" s="30">
        <v>7.7516999999999996</v>
      </c>
      <c r="O16" s="30">
        <v>-10.9589</v>
      </c>
      <c r="P16" s="30">
        <v>-20.801600000000001</v>
      </c>
      <c r="Q16" s="30">
        <v>15.231</v>
      </c>
      <c r="R16" s="30">
        <v>-7.2950999999999997</v>
      </c>
      <c r="S16" s="30">
        <v>0.48899999999999999</v>
      </c>
      <c r="T16" s="30">
        <v>-21.6828</v>
      </c>
      <c r="U16" s="30">
        <v>-14.995900000000001</v>
      </c>
      <c r="V16" s="30">
        <v>13.7354</v>
      </c>
      <c r="W16" s="30">
        <v>15.967000000000001</v>
      </c>
      <c r="X16" s="30">
        <v>-7.9503000000000004</v>
      </c>
      <c r="Y16" s="30">
        <v>-2.0867</v>
      </c>
      <c r="Z16" s="30">
        <v>-2.8658999999999999</v>
      </c>
      <c r="AA16" s="30">
        <v>-2.8260000000000001</v>
      </c>
      <c r="AB16" s="31">
        <v>-19.710999999999999</v>
      </c>
      <c r="AC16" s="23"/>
    </row>
    <row r="17" spans="1:29" ht="15.75" x14ac:dyDescent="0.25">
      <c r="A17" s="23"/>
      <c r="B17" s="57">
        <v>45426</v>
      </c>
      <c r="C17" s="70">
        <f t="shared" si="0"/>
        <v>225.13889999999998</v>
      </c>
      <c r="D17" s="71"/>
      <c r="E17" s="29">
        <v>23.310099999999998</v>
      </c>
      <c r="F17" s="30">
        <v>102.2834</v>
      </c>
      <c r="G17" s="30">
        <v>97.372900000000001</v>
      </c>
      <c r="H17" s="30">
        <v>70.545599999999993</v>
      </c>
      <c r="I17" s="30">
        <v>31.8232</v>
      </c>
      <c r="J17" s="30">
        <v>5.8902999999999999</v>
      </c>
      <c r="K17" s="30">
        <v>-13.643700000000001</v>
      </c>
      <c r="L17" s="30">
        <v>-21.847300000000001</v>
      </c>
      <c r="M17" s="30">
        <v>89.974400000000003</v>
      </c>
      <c r="N17" s="30">
        <v>70.420599999999993</v>
      </c>
      <c r="O17" s="30">
        <v>-12.573499999999999</v>
      </c>
      <c r="P17" s="30">
        <v>-15.693899999999999</v>
      </c>
      <c r="Q17" s="30">
        <v>-14.9688</v>
      </c>
      <c r="R17" s="30">
        <v>-63.1845</v>
      </c>
      <c r="S17" s="30">
        <v>-57.0764</v>
      </c>
      <c r="T17" s="30">
        <v>-34.846699999999998</v>
      </c>
      <c r="U17" s="30">
        <v>19.122199999999999</v>
      </c>
      <c r="V17" s="30">
        <v>-9.9282000000000004</v>
      </c>
      <c r="W17" s="30">
        <v>-14.493</v>
      </c>
      <c r="X17" s="30">
        <v>-9.6201000000000008</v>
      </c>
      <c r="Y17" s="30">
        <v>-6.5077999999999996</v>
      </c>
      <c r="Z17" s="30">
        <v>-2.8001</v>
      </c>
      <c r="AA17" s="30">
        <v>-9.8359000000000005</v>
      </c>
      <c r="AB17" s="31">
        <v>1.4160999999999999</v>
      </c>
      <c r="AC17" s="23"/>
    </row>
    <row r="18" spans="1:29" ht="15.75" x14ac:dyDescent="0.25">
      <c r="A18" s="23"/>
      <c r="B18" s="57">
        <v>45427</v>
      </c>
      <c r="C18" s="70">
        <f t="shared" si="0"/>
        <v>-168.2107</v>
      </c>
      <c r="D18" s="71"/>
      <c r="E18" s="48">
        <v>-9.8962000000000003</v>
      </c>
      <c r="F18" s="30">
        <v>2.7481</v>
      </c>
      <c r="G18" s="30">
        <v>0.58260000000000001</v>
      </c>
      <c r="H18" s="30">
        <v>4.0583</v>
      </c>
      <c r="I18" s="30">
        <v>-4.2172999999999998</v>
      </c>
      <c r="J18" s="30">
        <v>11.239699999999999</v>
      </c>
      <c r="K18" s="30">
        <v>-34.030200000000001</v>
      </c>
      <c r="L18" s="30">
        <v>-8.3803000000000001</v>
      </c>
      <c r="M18" s="30">
        <v>-20.952300000000001</v>
      </c>
      <c r="N18" s="30">
        <v>-13.769299999999999</v>
      </c>
      <c r="O18" s="30">
        <v>-23.897400000000001</v>
      </c>
      <c r="P18" s="30">
        <v>-3.8755000000000002</v>
      </c>
      <c r="Q18" s="30">
        <v>-8.1675000000000004</v>
      </c>
      <c r="R18" s="30">
        <v>1.4816</v>
      </c>
      <c r="S18" s="30">
        <v>-2.47E-2</v>
      </c>
      <c r="T18" s="30">
        <v>-8.2139000000000006</v>
      </c>
      <c r="U18" s="30">
        <v>-28.458300000000001</v>
      </c>
      <c r="V18" s="30">
        <v>-0.81340000000000001</v>
      </c>
      <c r="W18" s="30">
        <v>-1.665</v>
      </c>
      <c r="X18" s="30">
        <v>-17.699400000000001</v>
      </c>
      <c r="Y18" s="30">
        <v>1.9834000000000001</v>
      </c>
      <c r="Z18" s="30">
        <v>3.5474999999999999</v>
      </c>
      <c r="AA18" s="30">
        <v>-11.962899999999999</v>
      </c>
      <c r="AB18" s="31">
        <v>2.1717</v>
      </c>
      <c r="AC18" s="23"/>
    </row>
    <row r="19" spans="1:29" ht="15.75" x14ac:dyDescent="0.25">
      <c r="A19" s="23"/>
      <c r="B19" s="57">
        <v>45428</v>
      </c>
      <c r="C19" s="70">
        <f t="shared" si="0"/>
        <v>-780.6504000000001</v>
      </c>
      <c r="D19" s="71"/>
      <c r="E19" s="48">
        <v>4.8719000000000001</v>
      </c>
      <c r="F19" s="30">
        <v>-17.197399999999998</v>
      </c>
      <c r="G19" s="30">
        <v>-28.095600000000001</v>
      </c>
      <c r="H19" s="30">
        <v>-6.5614999999999997</v>
      </c>
      <c r="I19" s="30">
        <v>-10.5222</v>
      </c>
      <c r="J19" s="30">
        <v>19.5245</v>
      </c>
      <c r="K19" s="30">
        <v>-26.401800000000001</v>
      </c>
      <c r="L19" s="30">
        <v>-37.442399999999999</v>
      </c>
      <c r="M19" s="30">
        <v>-59.768700000000003</v>
      </c>
      <c r="N19" s="30">
        <v>-54.124200000000002</v>
      </c>
      <c r="O19" s="30">
        <v>-56.135199999999998</v>
      </c>
      <c r="P19" s="30">
        <v>-94.653899999999993</v>
      </c>
      <c r="Q19" s="30">
        <v>-128.0429</v>
      </c>
      <c r="R19" s="30">
        <v>-93.330799999999996</v>
      </c>
      <c r="S19" s="30">
        <v>-76.642600000000002</v>
      </c>
      <c r="T19" s="30">
        <v>-75.210800000000006</v>
      </c>
      <c r="U19" s="30">
        <v>-59.35</v>
      </c>
      <c r="V19" s="30">
        <v>-13.435700000000001</v>
      </c>
      <c r="W19" s="30">
        <v>12.0052</v>
      </c>
      <c r="X19" s="30">
        <v>-19.664400000000001</v>
      </c>
      <c r="Y19" s="30">
        <v>0.80400000000000005</v>
      </c>
      <c r="Z19" s="30">
        <v>1.4792000000000001</v>
      </c>
      <c r="AA19" s="30">
        <v>14.4613</v>
      </c>
      <c r="AB19" s="31">
        <v>22.7836</v>
      </c>
      <c r="AC19" s="23"/>
    </row>
    <row r="20" spans="1:29" ht="15.75" x14ac:dyDescent="0.25">
      <c r="A20" s="23"/>
      <c r="B20" s="57">
        <v>45429</v>
      </c>
      <c r="C20" s="70">
        <f t="shared" si="0"/>
        <v>427.60119999999989</v>
      </c>
      <c r="D20" s="71"/>
      <c r="E20" s="48">
        <v>13.190799999999999</v>
      </c>
      <c r="F20" s="30">
        <v>37.752299999999998</v>
      </c>
      <c r="G20" s="30">
        <v>88.949100000000001</v>
      </c>
      <c r="H20" s="30">
        <v>105.53740000000001</v>
      </c>
      <c r="I20" s="30">
        <v>84.461200000000005</v>
      </c>
      <c r="J20" s="30">
        <v>43.457299999999996</v>
      </c>
      <c r="K20" s="30">
        <v>-21.0748</v>
      </c>
      <c r="L20" s="30">
        <v>19.0228</v>
      </c>
      <c r="M20" s="30">
        <v>-9.1930999999999994</v>
      </c>
      <c r="N20" s="30">
        <v>-78.313199999999995</v>
      </c>
      <c r="O20" s="30">
        <v>-21.734300000000001</v>
      </c>
      <c r="P20" s="30">
        <v>-5.3928000000000003</v>
      </c>
      <c r="Q20" s="30">
        <v>11.6302</v>
      </c>
      <c r="R20" s="30">
        <v>17.5379</v>
      </c>
      <c r="S20" s="30">
        <v>-12.7776</v>
      </c>
      <c r="T20" s="30">
        <v>12.8287</v>
      </c>
      <c r="U20" s="30">
        <v>25.351099999999999</v>
      </c>
      <c r="V20" s="30">
        <v>27.037400000000002</v>
      </c>
      <c r="W20" s="30">
        <v>29.734999999999999</v>
      </c>
      <c r="X20" s="30">
        <v>35.072299999999998</v>
      </c>
      <c r="Y20" s="30">
        <v>-3.2757999999999998</v>
      </c>
      <c r="Z20" s="30">
        <v>25.233799999999999</v>
      </c>
      <c r="AA20" s="30">
        <v>-1.1049</v>
      </c>
      <c r="AB20" s="31">
        <v>3.6703999999999999</v>
      </c>
      <c r="AC20" s="23"/>
    </row>
    <row r="21" spans="1:29" ht="15.75" x14ac:dyDescent="0.25">
      <c r="A21" s="23"/>
      <c r="B21" s="57">
        <v>45430</v>
      </c>
      <c r="C21" s="70">
        <f t="shared" si="0"/>
        <v>111.5818</v>
      </c>
      <c r="D21" s="71"/>
      <c r="E21" s="48">
        <v>2.3567</v>
      </c>
      <c r="F21" s="30">
        <v>-12.5877</v>
      </c>
      <c r="G21" s="30">
        <v>-3.6905000000000001</v>
      </c>
      <c r="H21" s="30">
        <v>-21.492100000000001</v>
      </c>
      <c r="I21" s="30">
        <v>-9.4612999999999996</v>
      </c>
      <c r="J21" s="30">
        <v>-1.4536</v>
      </c>
      <c r="K21" s="30">
        <v>25.380700000000001</v>
      </c>
      <c r="L21" s="30">
        <v>8.2342999999999993</v>
      </c>
      <c r="M21" s="30">
        <v>-22.531199999999998</v>
      </c>
      <c r="N21" s="30">
        <v>25.514399999999998</v>
      </c>
      <c r="O21" s="30">
        <v>11.8705</v>
      </c>
      <c r="P21" s="30">
        <v>26.8674</v>
      </c>
      <c r="Q21" s="30">
        <v>24.5153</v>
      </c>
      <c r="R21" s="30">
        <v>3.0949</v>
      </c>
      <c r="S21" s="30">
        <v>14.8239</v>
      </c>
      <c r="T21" s="30">
        <v>-5.2634999999999996</v>
      </c>
      <c r="U21" s="30">
        <v>18.842199999999998</v>
      </c>
      <c r="V21" s="30">
        <v>-1.0200000000000001E-2</v>
      </c>
      <c r="W21" s="30">
        <v>-5.0355999999999996</v>
      </c>
      <c r="X21" s="30">
        <v>-4.2507999999999999</v>
      </c>
      <c r="Y21" s="30">
        <v>1.0564</v>
      </c>
      <c r="Z21" s="30">
        <v>-0.39710000000000001</v>
      </c>
      <c r="AA21" s="30">
        <v>17.086500000000001</v>
      </c>
      <c r="AB21" s="31">
        <v>18.112200000000001</v>
      </c>
      <c r="AC21" s="23"/>
    </row>
    <row r="22" spans="1:29" ht="15.75" x14ac:dyDescent="0.25">
      <c r="A22" s="23"/>
      <c r="B22" s="57">
        <v>45431</v>
      </c>
      <c r="C22" s="70">
        <f t="shared" si="0"/>
        <v>342.68770000000006</v>
      </c>
      <c r="D22" s="71"/>
      <c r="E22" s="48">
        <v>28.288699999999999</v>
      </c>
      <c r="F22" s="30">
        <v>11.138400000000001</v>
      </c>
      <c r="G22" s="30">
        <v>17.011199999999999</v>
      </c>
      <c r="H22" s="30">
        <v>8.6349999999999998</v>
      </c>
      <c r="I22" s="30">
        <v>-15.7677</v>
      </c>
      <c r="J22" s="30">
        <v>-4.1795999999999998</v>
      </c>
      <c r="K22" s="30">
        <v>-4.8727999999999998</v>
      </c>
      <c r="L22" s="30">
        <v>-31.037199999999999</v>
      </c>
      <c r="M22" s="30">
        <v>-35.4574</v>
      </c>
      <c r="N22" s="30">
        <v>-6.5495000000000001</v>
      </c>
      <c r="O22" s="30">
        <v>-9.9189000000000007</v>
      </c>
      <c r="P22" s="30">
        <v>12.4947</v>
      </c>
      <c r="Q22" s="30">
        <v>-7.6406999999999998</v>
      </c>
      <c r="R22" s="30">
        <v>36.694800000000001</v>
      </c>
      <c r="S22" s="30">
        <v>88.322900000000004</v>
      </c>
      <c r="T22" s="30">
        <v>79.6203</v>
      </c>
      <c r="U22" s="30">
        <v>82.841200000000001</v>
      </c>
      <c r="V22" s="30">
        <v>53.301299999999998</v>
      </c>
      <c r="W22" s="30">
        <v>-4.3917999999999999</v>
      </c>
      <c r="X22" s="30">
        <v>7.6760000000000002</v>
      </c>
      <c r="Y22" s="30">
        <v>1.8754</v>
      </c>
      <c r="Z22" s="30">
        <v>5.3102</v>
      </c>
      <c r="AA22" s="30">
        <v>3.2650999999999999</v>
      </c>
      <c r="AB22" s="31">
        <v>26.028099999999998</v>
      </c>
      <c r="AC22" s="23"/>
    </row>
    <row r="23" spans="1:29" ht="15.75" x14ac:dyDescent="0.25">
      <c r="A23" s="23"/>
      <c r="B23" s="57">
        <v>45432</v>
      </c>
      <c r="C23" s="70">
        <f t="shared" si="0"/>
        <v>500.64750000000021</v>
      </c>
      <c r="D23" s="71"/>
      <c r="E23" s="48">
        <v>22.6996</v>
      </c>
      <c r="F23" s="30">
        <v>52.742699999999999</v>
      </c>
      <c r="G23" s="30">
        <v>50.5428</v>
      </c>
      <c r="H23" s="30">
        <v>49.717199999999998</v>
      </c>
      <c r="I23" s="30">
        <v>40.944600000000001</v>
      </c>
      <c r="J23" s="30">
        <v>53.744500000000002</v>
      </c>
      <c r="K23" s="30">
        <v>4.8765000000000001</v>
      </c>
      <c r="L23" s="30">
        <v>3.6745999999999999</v>
      </c>
      <c r="M23" s="30">
        <v>-21.536200000000001</v>
      </c>
      <c r="N23" s="30">
        <v>20.361999999999998</v>
      </c>
      <c r="O23" s="30">
        <v>-5.2554999999999996</v>
      </c>
      <c r="P23" s="30">
        <v>45.079300000000003</v>
      </c>
      <c r="Q23" s="30">
        <v>36.429499999999997</v>
      </c>
      <c r="R23" s="30">
        <v>23.451899999999998</v>
      </c>
      <c r="S23" s="30">
        <v>35.698</v>
      </c>
      <c r="T23" s="30">
        <v>75.009</v>
      </c>
      <c r="U23" s="30">
        <v>27.5486</v>
      </c>
      <c r="V23" s="30">
        <v>-3.2347999999999999</v>
      </c>
      <c r="W23" s="30">
        <v>-11.363200000000001</v>
      </c>
      <c r="X23" s="30">
        <v>-4.5086000000000004</v>
      </c>
      <c r="Y23" s="30">
        <v>-1.5573999999999999</v>
      </c>
      <c r="Z23" s="30">
        <v>5.5999999999999999E-3</v>
      </c>
      <c r="AA23" s="30">
        <v>-3.3799000000000001</v>
      </c>
      <c r="AB23" s="31">
        <v>8.9566999999999997</v>
      </c>
      <c r="AC23" s="23"/>
    </row>
    <row r="24" spans="1:29" ht="15.75" x14ac:dyDescent="0.25">
      <c r="A24" s="23"/>
      <c r="B24" s="57">
        <v>45433</v>
      </c>
      <c r="C24" s="70">
        <f t="shared" si="0"/>
        <v>111.61840000000002</v>
      </c>
      <c r="D24" s="71"/>
      <c r="E24" s="48">
        <v>6.2915000000000001</v>
      </c>
      <c r="F24" s="30">
        <v>0.1628</v>
      </c>
      <c r="G24" s="30">
        <v>5.1467000000000001</v>
      </c>
      <c r="H24" s="30">
        <v>-2.8052999999999999</v>
      </c>
      <c r="I24" s="30">
        <v>-8.5646000000000004</v>
      </c>
      <c r="J24" s="30">
        <v>0.93710000000000004</v>
      </c>
      <c r="K24" s="30">
        <v>-7.6829999999999998</v>
      </c>
      <c r="L24" s="30">
        <v>-21.810500000000001</v>
      </c>
      <c r="M24" s="30">
        <v>7.7153999999999998</v>
      </c>
      <c r="N24" s="30">
        <v>36.525100000000002</v>
      </c>
      <c r="O24" s="30">
        <v>11.1441</v>
      </c>
      <c r="P24" s="30">
        <v>24.969899999999999</v>
      </c>
      <c r="Q24" s="30">
        <v>41.938000000000002</v>
      </c>
      <c r="R24" s="30">
        <v>26.271999999999998</v>
      </c>
      <c r="S24" s="30">
        <v>7.7304000000000004</v>
      </c>
      <c r="T24" s="30">
        <v>19.680399999999999</v>
      </c>
      <c r="U24" s="30">
        <v>-16.0151</v>
      </c>
      <c r="V24" s="30">
        <v>-14.1592</v>
      </c>
      <c r="W24" s="30">
        <v>-12.4024</v>
      </c>
      <c r="X24" s="30">
        <v>-4.7683999999999997</v>
      </c>
      <c r="Y24" s="30">
        <v>13.1793</v>
      </c>
      <c r="Z24" s="30">
        <v>-2.3397000000000001</v>
      </c>
      <c r="AA24" s="30">
        <v>-9.0473999999999997</v>
      </c>
      <c r="AB24" s="31">
        <v>9.5213000000000001</v>
      </c>
      <c r="AC24" s="23"/>
    </row>
    <row r="25" spans="1:29" ht="15.75" x14ac:dyDescent="0.25">
      <c r="A25" s="23"/>
      <c r="B25" s="57">
        <v>45434</v>
      </c>
      <c r="C25" s="70">
        <f t="shared" si="0"/>
        <v>289.91279999999995</v>
      </c>
      <c r="D25" s="71"/>
      <c r="E25" s="48">
        <v>10.058999999999999</v>
      </c>
      <c r="F25" s="30">
        <v>1.3561000000000001</v>
      </c>
      <c r="G25" s="30">
        <v>3.3588</v>
      </c>
      <c r="H25" s="30">
        <v>-7.8323999999999998</v>
      </c>
      <c r="I25" s="30">
        <v>-20.0121</v>
      </c>
      <c r="J25" s="30">
        <v>0.93620000000000003</v>
      </c>
      <c r="K25" s="30">
        <v>-17.825299999999999</v>
      </c>
      <c r="L25" s="30">
        <v>24.803599999999999</v>
      </c>
      <c r="M25" s="30">
        <v>39.463200000000001</v>
      </c>
      <c r="N25" s="30">
        <v>76.042400000000001</v>
      </c>
      <c r="O25" s="30">
        <v>67.254000000000005</v>
      </c>
      <c r="P25" s="30">
        <v>63.994</v>
      </c>
      <c r="Q25" s="30">
        <v>49.366399999999999</v>
      </c>
      <c r="R25" s="30">
        <v>-16.288699999999999</v>
      </c>
      <c r="S25" s="30">
        <v>-11.2056</v>
      </c>
      <c r="T25" s="30">
        <v>-28.649100000000001</v>
      </c>
      <c r="U25" s="30">
        <v>9.6705000000000005</v>
      </c>
      <c r="V25" s="30">
        <v>-0.74360000000000004</v>
      </c>
      <c r="W25" s="30">
        <v>0.42020000000000002</v>
      </c>
      <c r="X25" s="30">
        <v>-2.4299999999999999E-2</v>
      </c>
      <c r="Y25" s="30">
        <v>-4.4984000000000002</v>
      </c>
      <c r="Z25" s="30">
        <v>13.928900000000001</v>
      </c>
      <c r="AA25" s="30">
        <v>9.9680999999999997</v>
      </c>
      <c r="AB25" s="31">
        <v>26.370899999999999</v>
      </c>
      <c r="AC25" s="23"/>
    </row>
    <row r="26" spans="1:29" ht="15.75" x14ac:dyDescent="0.25">
      <c r="A26" s="23"/>
      <c r="B26" s="57">
        <v>45435</v>
      </c>
      <c r="C26" s="70">
        <f t="shared" si="0"/>
        <v>95.198199999999972</v>
      </c>
      <c r="D26" s="71"/>
      <c r="E26" s="48">
        <v>5.1272000000000002</v>
      </c>
      <c r="F26" s="30">
        <v>3.8172000000000001</v>
      </c>
      <c r="G26" s="30">
        <v>3.3887</v>
      </c>
      <c r="H26" s="30">
        <v>-2.7454999999999998</v>
      </c>
      <c r="I26" s="30">
        <v>-11.035299999999999</v>
      </c>
      <c r="J26" s="30">
        <v>-9.3299000000000003</v>
      </c>
      <c r="K26" s="30">
        <v>-2.3620000000000001</v>
      </c>
      <c r="L26" s="30">
        <v>22.879300000000001</v>
      </c>
      <c r="M26" s="30">
        <v>20.3567</v>
      </c>
      <c r="N26" s="30">
        <v>38.317</v>
      </c>
      <c r="O26" s="30">
        <v>36.362699999999997</v>
      </c>
      <c r="P26" s="30">
        <v>25.8886</v>
      </c>
      <c r="Q26" s="30">
        <v>19.595700000000001</v>
      </c>
      <c r="R26" s="30">
        <v>-9.7827999999999999</v>
      </c>
      <c r="S26" s="30">
        <v>-18.584199999999999</v>
      </c>
      <c r="T26" s="30">
        <v>-14.507300000000001</v>
      </c>
      <c r="U26" s="30">
        <v>-9.0482999999999993</v>
      </c>
      <c r="V26" s="30">
        <v>2.7404999999999999</v>
      </c>
      <c r="W26" s="30">
        <v>-5.2137000000000002</v>
      </c>
      <c r="X26" s="30">
        <v>-2.0573999999999999</v>
      </c>
      <c r="Y26" s="30">
        <v>4.2900000000000001E-2</v>
      </c>
      <c r="Z26" s="30">
        <v>-3.3860000000000001</v>
      </c>
      <c r="AA26" s="30">
        <v>-0.28849999999999998</v>
      </c>
      <c r="AB26" s="31">
        <v>5.0225999999999997</v>
      </c>
      <c r="AC26" s="23"/>
    </row>
    <row r="27" spans="1:29" ht="15.75" x14ac:dyDescent="0.25">
      <c r="A27" s="23"/>
      <c r="B27" s="57">
        <v>45436</v>
      </c>
      <c r="C27" s="70">
        <f t="shared" si="0"/>
        <v>51.841799999999992</v>
      </c>
      <c r="D27" s="71"/>
      <c r="E27" s="48">
        <v>-4.6022999999999996</v>
      </c>
      <c r="F27" s="30">
        <v>5.7767999999999997</v>
      </c>
      <c r="G27" s="30">
        <v>0.83879999999999999</v>
      </c>
      <c r="H27" s="30">
        <v>-4.6199000000000003</v>
      </c>
      <c r="I27" s="30">
        <v>-17.0684</v>
      </c>
      <c r="J27" s="30">
        <v>13.8718</v>
      </c>
      <c r="K27" s="30">
        <v>24.115500000000001</v>
      </c>
      <c r="L27" s="30">
        <v>52.565199999999997</v>
      </c>
      <c r="M27" s="30">
        <v>8.7172999999999998</v>
      </c>
      <c r="N27" s="30">
        <v>11.820399999999999</v>
      </c>
      <c r="O27" s="30">
        <v>7.8724999999999996</v>
      </c>
      <c r="P27" s="30">
        <v>0.69520000000000004</v>
      </c>
      <c r="Q27" s="30">
        <v>-1.7305999999999999</v>
      </c>
      <c r="R27" s="30">
        <v>-7.3174999999999999</v>
      </c>
      <c r="S27" s="30">
        <v>10.476900000000001</v>
      </c>
      <c r="T27" s="30">
        <v>21.9849</v>
      </c>
      <c r="U27" s="30">
        <v>-37.4651</v>
      </c>
      <c r="V27" s="30">
        <v>-36.693100000000001</v>
      </c>
      <c r="W27" s="30">
        <v>0.72330000000000005</v>
      </c>
      <c r="X27" s="30">
        <v>-9.2299999999999993E-2</v>
      </c>
      <c r="Y27" s="30">
        <v>4.9326999999999996</v>
      </c>
      <c r="Z27" s="30">
        <v>1.2799</v>
      </c>
      <c r="AA27" s="30">
        <v>-2.6714000000000002</v>
      </c>
      <c r="AB27" s="31">
        <v>-1.5688</v>
      </c>
      <c r="AC27" s="23"/>
    </row>
    <row r="28" spans="1:29" ht="15.75" x14ac:dyDescent="0.25">
      <c r="A28" s="23"/>
      <c r="B28" s="57">
        <v>45437</v>
      </c>
      <c r="C28" s="70">
        <f t="shared" si="0"/>
        <v>344.38979999999998</v>
      </c>
      <c r="D28" s="71"/>
      <c r="E28" s="48">
        <v>21.098800000000001</v>
      </c>
      <c r="F28" s="30">
        <v>5.3619000000000003</v>
      </c>
      <c r="G28" s="30">
        <v>9.3579000000000008</v>
      </c>
      <c r="H28" s="30">
        <v>25.049700000000001</v>
      </c>
      <c r="I28" s="30">
        <v>22.5197</v>
      </c>
      <c r="J28" s="30">
        <v>31.588999999999999</v>
      </c>
      <c r="K28" s="30">
        <v>22.813800000000001</v>
      </c>
      <c r="L28" s="30">
        <v>55.493299999999998</v>
      </c>
      <c r="M28" s="30">
        <v>44.246099999999998</v>
      </c>
      <c r="N28" s="30">
        <v>54.4998</v>
      </c>
      <c r="O28" s="30">
        <v>41.255800000000001</v>
      </c>
      <c r="P28" s="30">
        <v>62.681600000000003</v>
      </c>
      <c r="Q28" s="30">
        <v>35.911999999999999</v>
      </c>
      <c r="R28" s="30">
        <v>5.0594999999999999</v>
      </c>
      <c r="S28" s="30">
        <v>-25.992999999999999</v>
      </c>
      <c r="T28" s="30">
        <v>-35.120600000000003</v>
      </c>
      <c r="U28" s="30">
        <v>-37.1447</v>
      </c>
      <c r="V28" s="30">
        <v>-1.2994000000000001</v>
      </c>
      <c r="W28" s="30">
        <v>-3.0548999999999999</v>
      </c>
      <c r="X28" s="30">
        <v>17.517499999999998</v>
      </c>
      <c r="Y28" s="30">
        <v>1.3642000000000001</v>
      </c>
      <c r="Z28" s="30">
        <v>6.4425999999999997</v>
      </c>
      <c r="AA28" s="30">
        <v>-15.313599999999999</v>
      </c>
      <c r="AB28" s="31">
        <v>5.28E-2</v>
      </c>
      <c r="AC28" s="23"/>
    </row>
    <row r="29" spans="1:29" ht="15.75" x14ac:dyDescent="0.25">
      <c r="A29" s="23"/>
      <c r="B29" s="57">
        <v>45438</v>
      </c>
      <c r="C29" s="70">
        <f t="shared" si="0"/>
        <v>440.47079999999994</v>
      </c>
      <c r="D29" s="71"/>
      <c r="E29" s="48">
        <v>-9.8689999999999998</v>
      </c>
      <c r="F29" s="30">
        <v>7.2595999999999998</v>
      </c>
      <c r="G29" s="30">
        <v>7.923</v>
      </c>
      <c r="H29" s="30">
        <v>-21.433700000000002</v>
      </c>
      <c r="I29" s="30">
        <v>-31.3141</v>
      </c>
      <c r="J29" s="30">
        <v>-24.4528</v>
      </c>
      <c r="K29" s="30">
        <v>-7.4486999999999997</v>
      </c>
      <c r="L29" s="30">
        <v>-2.5343</v>
      </c>
      <c r="M29" s="30">
        <v>24.8705</v>
      </c>
      <c r="N29" s="30">
        <v>148.26320000000001</v>
      </c>
      <c r="O29" s="30">
        <v>99.813000000000002</v>
      </c>
      <c r="P29" s="30">
        <v>101.0754</v>
      </c>
      <c r="Q29" s="30">
        <v>55.833399999999997</v>
      </c>
      <c r="R29" s="30">
        <v>25.452100000000002</v>
      </c>
      <c r="S29" s="30">
        <v>18.979500000000002</v>
      </c>
      <c r="T29" s="30">
        <v>43.522300000000001</v>
      </c>
      <c r="U29" s="30">
        <v>43.226900000000001</v>
      </c>
      <c r="V29" s="30">
        <v>-12.8474</v>
      </c>
      <c r="W29" s="30">
        <v>-27.081900000000001</v>
      </c>
      <c r="X29" s="30">
        <v>-0.16320000000000001</v>
      </c>
      <c r="Y29" s="30">
        <v>-0.6573</v>
      </c>
      <c r="Z29" s="30">
        <v>-0.21299999999999999</v>
      </c>
      <c r="AA29" s="30">
        <v>-1.2718</v>
      </c>
      <c r="AB29" s="31">
        <v>3.5390999999999999</v>
      </c>
      <c r="AC29" s="23"/>
    </row>
    <row r="30" spans="1:29" ht="15.75" x14ac:dyDescent="0.25">
      <c r="A30" s="23"/>
      <c r="B30" s="57">
        <v>45439</v>
      </c>
      <c r="C30" s="70">
        <f t="shared" si="0"/>
        <v>196.63939999999997</v>
      </c>
      <c r="D30" s="71"/>
      <c r="E30" s="48">
        <v>6.2327000000000004</v>
      </c>
      <c r="F30" s="30">
        <v>5.7077999999999998</v>
      </c>
      <c r="G30" s="30">
        <v>4.3494000000000002</v>
      </c>
      <c r="H30" s="30">
        <v>2.2202000000000002</v>
      </c>
      <c r="I30" s="30">
        <v>1.8773</v>
      </c>
      <c r="J30" s="30">
        <v>9.8564000000000007</v>
      </c>
      <c r="K30" s="30">
        <v>13.061</v>
      </c>
      <c r="L30" s="30">
        <v>20.197700000000001</v>
      </c>
      <c r="M30" s="30">
        <v>11.2257</v>
      </c>
      <c r="N30" s="30">
        <v>1.9258</v>
      </c>
      <c r="O30" s="30">
        <v>33.163400000000003</v>
      </c>
      <c r="P30" s="30">
        <v>44.906300000000002</v>
      </c>
      <c r="Q30" s="30">
        <v>46.538600000000002</v>
      </c>
      <c r="R30" s="30">
        <v>9.2616999999999994</v>
      </c>
      <c r="S30" s="30">
        <v>39.804699999999997</v>
      </c>
      <c r="T30" s="30">
        <v>-18.384499999999999</v>
      </c>
      <c r="U30" s="30">
        <v>-22.470199999999998</v>
      </c>
      <c r="V30" s="30">
        <v>-2.6297000000000001</v>
      </c>
      <c r="W30" s="30">
        <v>-8.9756</v>
      </c>
      <c r="X30" s="30">
        <v>0.73460000000000003</v>
      </c>
      <c r="Y30" s="30">
        <v>-9.6401000000000003</v>
      </c>
      <c r="Z30" s="30">
        <v>6.4329000000000001</v>
      </c>
      <c r="AA30" s="30">
        <v>-1.4532</v>
      </c>
      <c r="AB30" s="31">
        <v>2.6964999999999999</v>
      </c>
      <c r="AC30" s="23"/>
    </row>
    <row r="31" spans="1:29" ht="15.75" x14ac:dyDescent="0.25">
      <c r="A31" s="23"/>
      <c r="B31" s="57">
        <v>45440</v>
      </c>
      <c r="C31" s="70">
        <f t="shared" si="0"/>
        <v>-43.588799999999992</v>
      </c>
      <c r="D31" s="71"/>
      <c r="E31" s="48">
        <v>5.2839999999999998</v>
      </c>
      <c r="F31" s="30">
        <v>1.8718999999999999</v>
      </c>
      <c r="G31" s="30">
        <v>-0.30399999999999999</v>
      </c>
      <c r="H31" s="30">
        <v>-2.7069000000000001</v>
      </c>
      <c r="I31" s="30">
        <v>-14.799300000000001</v>
      </c>
      <c r="J31" s="30">
        <v>-14.0405</v>
      </c>
      <c r="K31" s="30">
        <v>-20.898800000000001</v>
      </c>
      <c r="L31" s="30">
        <v>32.4512</v>
      </c>
      <c r="M31" s="30">
        <v>10.244400000000001</v>
      </c>
      <c r="N31" s="30">
        <v>9.1272000000000002</v>
      </c>
      <c r="O31" s="30">
        <v>9.1555999999999997</v>
      </c>
      <c r="P31" s="30">
        <v>35.599800000000002</v>
      </c>
      <c r="Q31" s="30">
        <v>27.036100000000001</v>
      </c>
      <c r="R31" s="30">
        <v>4.8752000000000004</v>
      </c>
      <c r="S31" s="30">
        <v>-37.4405</v>
      </c>
      <c r="T31" s="30">
        <v>-34.557299999999998</v>
      </c>
      <c r="U31" s="30">
        <v>-22.5624</v>
      </c>
      <c r="V31" s="30">
        <v>-10.4344</v>
      </c>
      <c r="W31" s="30">
        <v>-5.0762</v>
      </c>
      <c r="X31" s="30">
        <v>-5.3571</v>
      </c>
      <c r="Y31" s="30">
        <v>-4.4008000000000003</v>
      </c>
      <c r="Z31" s="30">
        <v>0.70309999999999995</v>
      </c>
      <c r="AA31" s="30">
        <v>-17.024699999999999</v>
      </c>
      <c r="AB31" s="31">
        <v>9.6655999999999995</v>
      </c>
      <c r="AC31" s="23"/>
    </row>
    <row r="32" spans="1:29" ht="15.75" x14ac:dyDescent="0.25">
      <c r="A32" s="23"/>
      <c r="B32" s="57">
        <v>45441</v>
      </c>
      <c r="C32" s="70">
        <f t="shared" si="0"/>
        <v>16.820900000000002</v>
      </c>
      <c r="D32" s="71"/>
      <c r="E32" s="48">
        <v>-9.4938000000000002</v>
      </c>
      <c r="F32" s="30">
        <v>-20.9984</v>
      </c>
      <c r="G32" s="30">
        <v>-20.782299999999999</v>
      </c>
      <c r="H32" s="30">
        <v>-16.074100000000001</v>
      </c>
      <c r="I32" s="30">
        <v>-8.2960999999999991</v>
      </c>
      <c r="J32" s="30">
        <v>0.16739999999999999</v>
      </c>
      <c r="K32" s="30">
        <v>2.2402000000000002</v>
      </c>
      <c r="L32" s="30">
        <v>6.3212999999999999</v>
      </c>
      <c r="M32" s="30">
        <v>18.924800000000001</v>
      </c>
      <c r="N32" s="30">
        <v>11.669600000000001</v>
      </c>
      <c r="O32" s="30">
        <v>-3.6888000000000001</v>
      </c>
      <c r="P32" s="30">
        <v>11.207599999999999</v>
      </c>
      <c r="Q32" s="30">
        <v>-3.6524000000000001</v>
      </c>
      <c r="R32" s="30">
        <v>5.2355</v>
      </c>
      <c r="S32" s="30">
        <v>32.554499999999997</v>
      </c>
      <c r="T32" s="30">
        <v>35.811399999999999</v>
      </c>
      <c r="U32" s="30">
        <v>22.006399999999999</v>
      </c>
      <c r="V32" s="30">
        <v>-15.3917</v>
      </c>
      <c r="W32" s="30">
        <v>-13.658300000000001</v>
      </c>
      <c r="X32" s="30">
        <v>-8.8501999999999992</v>
      </c>
      <c r="Y32" s="30">
        <v>-1.869</v>
      </c>
      <c r="Z32" s="30">
        <v>-1.2827</v>
      </c>
      <c r="AA32" s="30">
        <v>-2.4306999999999999</v>
      </c>
      <c r="AB32" s="31">
        <v>-2.8492999999999999</v>
      </c>
      <c r="AC32" s="23"/>
    </row>
    <row r="33" spans="1:29" ht="15.75" x14ac:dyDescent="0.25">
      <c r="A33" s="23"/>
      <c r="B33" s="57">
        <v>45442</v>
      </c>
      <c r="C33" s="70">
        <f t="shared" si="0"/>
        <v>2.1193999999999704</v>
      </c>
      <c r="D33" s="71"/>
      <c r="E33" s="48">
        <v>1.4052</v>
      </c>
      <c r="F33" s="30">
        <v>12.524699999999999</v>
      </c>
      <c r="G33" s="30">
        <v>-6.2857000000000003</v>
      </c>
      <c r="H33" s="30">
        <v>-9.3605</v>
      </c>
      <c r="I33" s="30">
        <v>-13.404999999999999</v>
      </c>
      <c r="J33" s="30">
        <v>-8.1780000000000008</v>
      </c>
      <c r="K33" s="30">
        <v>-4.8714000000000004</v>
      </c>
      <c r="L33" s="30">
        <v>13.0984</v>
      </c>
      <c r="M33" s="30">
        <v>1.8543000000000001</v>
      </c>
      <c r="N33" s="30">
        <v>38.113999999999997</v>
      </c>
      <c r="O33" s="30">
        <v>32.977200000000003</v>
      </c>
      <c r="P33" s="30">
        <v>43.981999999999999</v>
      </c>
      <c r="Q33" s="30">
        <v>37.296599999999998</v>
      </c>
      <c r="R33" s="30">
        <v>11.7943</v>
      </c>
      <c r="S33" s="30">
        <v>-28.206900000000001</v>
      </c>
      <c r="T33" s="30">
        <v>-43.525599999999997</v>
      </c>
      <c r="U33" s="30">
        <v>-46.6633</v>
      </c>
      <c r="V33" s="30">
        <v>-35.781700000000001</v>
      </c>
      <c r="W33" s="30">
        <v>-12.129300000000001</v>
      </c>
      <c r="X33" s="30">
        <v>6.9272999999999998</v>
      </c>
      <c r="Y33" s="30">
        <v>0.90710000000000002</v>
      </c>
      <c r="Z33" s="30">
        <v>4.7689000000000004</v>
      </c>
      <c r="AA33" s="30">
        <v>-17.636700000000001</v>
      </c>
      <c r="AB33" s="31">
        <v>22.513500000000001</v>
      </c>
      <c r="AC33" s="23"/>
    </row>
    <row r="34" spans="1:29" ht="15.75" x14ac:dyDescent="0.25">
      <c r="A34" s="23"/>
      <c r="B34" s="50">
        <v>45443</v>
      </c>
      <c r="C34" s="72">
        <f t="shared" si="0"/>
        <v>-118.06160000000006</v>
      </c>
      <c r="D34" s="73"/>
      <c r="E34" s="53">
        <v>-10.677300000000001</v>
      </c>
      <c r="F34" s="54">
        <v>-16.720199999999998</v>
      </c>
      <c r="G34" s="54">
        <v>-14.8308</v>
      </c>
      <c r="H34" s="54">
        <v>-8.1202000000000005</v>
      </c>
      <c r="I34" s="54">
        <v>-7.5503</v>
      </c>
      <c r="J34" s="54">
        <v>-5.4730999999999996</v>
      </c>
      <c r="K34" s="54">
        <v>-6.7931999999999997</v>
      </c>
      <c r="L34" s="54">
        <v>36.387999999999998</v>
      </c>
      <c r="M34" s="54">
        <v>-22.327100000000002</v>
      </c>
      <c r="N34" s="54">
        <v>-2.9066000000000001</v>
      </c>
      <c r="O34" s="54">
        <v>2.9653</v>
      </c>
      <c r="P34" s="54">
        <v>14.109299999999999</v>
      </c>
      <c r="Q34" s="54">
        <v>1.1840999999999999</v>
      </c>
      <c r="R34" s="54">
        <v>-31.453099999999999</v>
      </c>
      <c r="S34" s="54">
        <v>1.9300000000000001E-2</v>
      </c>
      <c r="T34" s="54">
        <v>-25.755700000000001</v>
      </c>
      <c r="U34" s="54">
        <v>-2.7368999999999999</v>
      </c>
      <c r="V34" s="54">
        <v>-14.777200000000001</v>
      </c>
      <c r="W34" s="54">
        <v>-2.6997</v>
      </c>
      <c r="X34" s="54">
        <v>-4.4958</v>
      </c>
      <c r="Y34" s="54">
        <v>0.75419999999999998</v>
      </c>
      <c r="Z34" s="54">
        <v>4.9035000000000002</v>
      </c>
      <c r="AA34" s="54">
        <v>2.0125000000000002</v>
      </c>
      <c r="AB34" s="55">
        <v>-3.0806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5522.8959000000013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2026-01-27T12:15:10Z</dcterms:modified>
</cp:coreProperties>
</file>